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91" windowWidth="15480" windowHeight="11640" activeTab="0"/>
  </bookViews>
  <sheets>
    <sheet name="Raw Data" sheetId="1" r:id="rId1"/>
    <sheet name="Summary Results" sheetId="2" r:id="rId2"/>
    <sheet name="chart source data" sheetId="3" r:id="rId3"/>
    <sheet name="Website charts 1" sheetId="4" r:id="rId4"/>
    <sheet name="Website charts 2" sheetId="5" r:id="rId5"/>
    <sheet name="Website charts 3" sheetId="6" r:id="rId6"/>
    <sheet name="Computer Classroom Chart" sheetId="7" r:id="rId7"/>
  </sheets>
  <definedNames/>
  <calcPr fullCalcOnLoad="1"/>
</workbook>
</file>

<file path=xl/sharedStrings.xml><?xml version="1.0" encoding="utf-8"?>
<sst xmlns="http://schemas.openxmlformats.org/spreadsheetml/2006/main" count="2027" uniqueCount="1038">
  <si>
    <t>101 responses</t>
  </si>
  <si>
    <t>100 responses</t>
  </si>
  <si>
    <t>301 responses</t>
  </si>
  <si>
    <t>201 responses</t>
  </si>
  <si>
    <t>Biz N Tech</t>
  </si>
  <si>
    <t>098 responses</t>
  </si>
  <si>
    <t>Total responses</t>
  </si>
  <si>
    <t>The different courses that fulfill more than one Rutgers College Requirements.</t>
  </si>
  <si>
    <t>Professor does not update the page as often as I would like.  The last assignment posted was from one of the very first classes.</t>
  </si>
  <si>
    <t>class forums, tutorama, and being able to see assignments online</t>
  </si>
  <si>
    <t>gradatorium examples of writing didn't help me</t>
  </si>
  <si>
    <t>live chat for students to interface on class assignments and topics rather than a post and reviwe format like the forums in place now</t>
  </si>
  <si>
    <t>our assignments were up online, and if I needed to check how many pages an assignment was, or any last min things, it was always available.</t>
  </si>
  <si>
    <t>Tutorama and the homepage for my specific course and teacher</t>
  </si>
  <si>
    <t>I did not use all the features in the writing program homepage, so I would not know how to answer this question.</t>
  </si>
  <si>
    <t>Give examples of "A" papers, "C" papers, "F" papers and give explanations as to why they got that certain grade so students can understand what to do or what to avoid better (alternate the writing level of the paper once a week or something)</t>
  </si>
  <si>
    <t>Access to contact information and ability to point you where you need to go.</t>
  </si>
  <si>
    <t>Let's get some online tutors in there!</t>
  </si>
  <si>
    <t xml:space="preserve">I cannot evaluate the webpage because I have never visited it. </t>
  </si>
  <si>
    <t>not having the syllabus for some teachers</t>
  </si>
  <si>
    <t>The syllabus for teachers.</t>
  </si>
  <si>
    <t>a section with tips for better writing, since we aren't learning any in class</t>
  </si>
  <si>
    <t>The automatic emails sent when there is important information for the class</t>
  </si>
  <si>
    <t>the sample papers with how they were graded</t>
  </si>
  <si>
    <t>didnt visit all areas</t>
  </si>
  <si>
    <t>a class homepage maybe?</t>
  </si>
  <si>
    <t>the gradorama</t>
  </si>
  <si>
    <t>more specifics about how the expos papers are graded</t>
  </si>
  <si>
    <t>getting my assignments</t>
  </si>
  <si>
    <t>link-o-mat doesnt help at all</t>
  </si>
  <si>
    <t>more advice for connecting specific essays</t>
  </si>
  <si>
    <t>the links page is good for researching and gaining ideas</t>
  </si>
  <si>
    <t>the gradatorium</t>
  </si>
  <si>
    <t xml:space="preserve">i would like more links to pages that have links to essays we read in class. </t>
  </si>
  <si>
    <t>Has my class page</t>
  </si>
  <si>
    <t>A vote to see if expos should be eliminated or at least revised.</t>
  </si>
  <si>
    <t>The Tutorama and Link-O-Mat, also the course descriptions and the easy accessibility to reach my teacher's information.</t>
  </si>
  <si>
    <t>More helpful hints to writing papers</t>
  </si>
  <si>
    <t xml:space="preserve">syllabus and online copies of assignments
 </t>
  </si>
  <si>
    <t>dunt really know</t>
  </si>
  <si>
    <t>MLA handbook</t>
  </si>
  <si>
    <t>The ability to reach all of your students quickly.</t>
  </si>
  <si>
    <t xml:space="preserve">The homepage isn't too busy. That's good, because most websites now are. Whatever I need on the site is easy to find. Also, the wp forums are wonderful to have access to. </t>
  </si>
  <si>
    <t xml:space="preserve">A bit about what each link is would be helpful. For example, if my teacher hadn't told me, I'd have no idea what the linkomat is. Perhaps a small window when your mouse is ontop of a link with a brief description of where that link will take you would be helpful. </t>
  </si>
  <si>
    <t>I think the link-o-mat is very useful because it gives links to pages about authors and about the pieces they have written. From these was able to find very helpful information that helped me in writing many of my essays.</t>
  </si>
  <si>
    <t>what do i call about</t>
  </si>
  <si>
    <t>more sample essays</t>
  </si>
  <si>
    <t>Nothing is really useless</t>
  </si>
  <si>
    <t>That teachers can post hw assignments and important messages</t>
  </si>
  <si>
    <t>The writing program homepage should improve the teacher contact list. It is a great idea to have a list of teachers for each course, however their is incomplete information about each teacher.</t>
  </si>
  <si>
    <t>individual class pages</t>
  </si>
  <si>
    <t>If I miss class, I can see what went on during class the next day.</t>
  </si>
  <si>
    <t>Link-O-Mat doesn't really help with incite to the story.</t>
  </si>
  <si>
    <t>Allows you to keep in constant contact with your teacher, and keeps you up to date with new assignments</t>
  </si>
  <si>
    <t>Haven't visted often enough to not find anything i do not need</t>
  </si>
  <si>
    <t>Everything is fine</t>
  </si>
  <si>
    <t>You find out what is due if you forget and you get to find out if your classs is going to the computer lab on a specific day.</t>
  </si>
  <si>
    <t>sample essays so that we may see what the course wants us to write, exactly.</t>
  </si>
  <si>
    <t>that you can keep in contact with your teacher and classmates and the assignments</t>
  </si>
  <si>
    <t>I dont know b/c I really don't visit anything besides the classpages</t>
  </si>
  <si>
    <t xml:space="preserve">Computer lab times </t>
  </si>
  <si>
    <t>The gradatorium because it allows students to read previous students' essays and see exactly what an "A" paper looks like.  It really helps the student identify exactly what the reviewers are looking for in a paper and more importantly, in a project.</t>
  </si>
  <si>
    <t>I like the example paper of for each type of grade. I also like the thesaurus and dictonary that are accessible to me.</t>
  </si>
  <si>
    <t>Eveything is useful, but the class forum doesn't seem neccassary.</t>
  </si>
  <si>
    <t>A description of the tutors would be nice.</t>
  </si>
  <si>
    <t>More class specific information i.e. due dates, classroom changes, grades</t>
  </si>
  <si>
    <t>Assists you with understanding the concepts and ideas on becoming an effective writer.</t>
  </si>
  <si>
    <t>I think that the tutorama is helpful.</t>
  </si>
  <si>
    <t>The homepage is most useful when learning about the essays and the review of the authors.</t>
  </si>
  <si>
    <t>The least useful about the homepage is the concerns on where a writer should be in the weeks of the semester.</t>
  </si>
  <si>
    <t xml:space="preserve">The availability to access the site is good when you need assignments.  The information is all right there to help you with your writing.  </t>
  </si>
  <si>
    <t>I have not visited the homepage enough to make a valid response to this question.</t>
  </si>
  <si>
    <t>Perhaps a few sample essays that have received good and bad grades in the English 101 course.  This might be at least somewhat helpful.</t>
  </si>
  <si>
    <t>LL the information that professors post for their classes</t>
  </si>
  <si>
    <t>better description of thecouses and what is requested from the students</t>
  </si>
  <si>
    <t>Didn't know about it</t>
  </si>
  <si>
    <t>Was never told about it</t>
  </si>
  <si>
    <t>Being able to retrieve ur assingments and being able to discuss them with other students wrting the same essays.</t>
  </si>
  <si>
    <t>It is not easy to find certain links and other things, should have a clearer outline.</t>
  </si>
  <si>
    <t>More information about the readings.</t>
  </si>
  <si>
    <t>My class did not use the homepage.</t>
  </si>
  <si>
    <t>It gives you an introduction to your course, and what you will be doing.</t>
  </si>
  <si>
    <t>It needs to be more detailed and specific.  It also needs to add a sample paper and maybe what previous students thought of the class when they took it.</t>
  </si>
  <si>
    <t>You can follow up with assignments</t>
  </si>
  <si>
    <t>The links for the authors because I have read books by two of the authors already and I found the homepage inadequate.</t>
  </si>
  <si>
    <t>I would have liked to have skipped the class all together.</t>
  </si>
  <si>
    <t>student papers</t>
  </si>
  <si>
    <t>I think everything is useful</t>
  </si>
  <si>
    <t>what you have is already fine</t>
  </si>
  <si>
    <t>The homepage for the Writing Program had access to explanation of what is needed to pass the class and it also provided examples of how to write a passing essay.</t>
  </si>
  <si>
    <t>The Forum</t>
  </si>
  <si>
    <t>Teacher's Resources</t>
  </si>
  <si>
    <t>I don't really know</t>
  </si>
  <si>
    <t>it is very helpful to find information</t>
  </si>
  <si>
    <t>nothing at all</t>
  </si>
  <si>
    <t>the same things</t>
  </si>
  <si>
    <t>Never visitied the writing program home page except for when i was doing an assignment.</t>
  </si>
  <si>
    <t>The thing that is probably the most useful in the writing program homepage would be the course descriptions and how one could get more information on the tutoring program.</t>
  </si>
  <si>
    <t>The thing that is probably the least useful would be that the website does not have enough information about teachers and their contact information or office hours.</t>
  </si>
  <si>
    <t>Our assignments, which are posted on our homepages, and the forums.</t>
  </si>
  <si>
    <t>The link-o-mat.</t>
  </si>
  <si>
    <t>More interactive forums.</t>
  </si>
  <si>
    <t>it kept me up to date most of the time about assignments</t>
  </si>
  <si>
    <t>The program gives a clear detail of the structure for writing.</t>
  </si>
  <si>
    <t>no comment</t>
  </si>
  <si>
    <t xml:space="preserve">Updatess of the class homepage. The new homework is there. </t>
  </si>
  <si>
    <t xml:space="preserve">Assingments are posted on it, if you miss class.  </t>
  </si>
  <si>
    <t>coursenum</t>
  </si>
  <si>
    <t>q1</t>
  </si>
  <si>
    <t>q2a</t>
  </si>
  <si>
    <t>q2b</t>
  </si>
  <si>
    <t>q2c</t>
  </si>
  <si>
    <t>q2d</t>
  </si>
  <si>
    <t>q2e</t>
  </si>
  <si>
    <t>q2f</t>
  </si>
  <si>
    <t>q2g</t>
  </si>
  <si>
    <t>q2h</t>
  </si>
  <si>
    <t>q3</t>
  </si>
  <si>
    <t>q4</t>
  </si>
  <si>
    <t>q5</t>
  </si>
  <si>
    <t>q6</t>
  </si>
  <si>
    <t>q7</t>
  </si>
  <si>
    <t>submitted</t>
  </si>
  <si>
    <t>i can't really say i haven't used the web page enough</t>
  </si>
  <si>
    <t>that i didn't know it existed.</t>
  </si>
  <si>
    <t>You can check up on your assignments</t>
  </si>
  <si>
    <t>nothing..</t>
  </si>
  <si>
    <t>The class forum page has helped alot.</t>
  </si>
  <si>
    <t>the FAQ page</t>
  </si>
  <si>
    <t>The forum which allows for students to communicate with one anotehr and exchange ideas .</t>
  </si>
  <si>
    <t>teacher's resources</t>
  </si>
  <si>
    <t>A link that connectss the writing tutorials to different kinds of tutorials (math, science, etc.)</t>
  </si>
  <si>
    <t>my coursepage having all assignments on it and it being updated often</t>
  </si>
  <si>
    <t>for what i used it for, it was suitable</t>
  </si>
  <si>
    <t>my teachers page</t>
  </si>
  <si>
    <t>the list of courses that satisfy the second writing requirement</t>
  </si>
  <si>
    <t>It gives an overall description about all writing program courses offered.  It also gives information about expose and how it is graded and such.</t>
  </si>
  <si>
    <t>It is very confusing.</t>
  </si>
  <si>
    <t>The readings for specific teachers.</t>
  </si>
  <si>
    <t>My teacher never actually posts on it. I think it should be so that someone posts what the assignments are and due dates, even if the teacher doesn't want to. She shouldn't have to, but some one should for her.</t>
  </si>
  <si>
    <t>I think that the tutoramas are the most useful things.</t>
  </si>
  <si>
    <t>I think everything in the page is about as useful as everything else.</t>
  </si>
  <si>
    <t xml:space="preserve">I would like to see more information on how we can improve our papers and perhaps examples like past papers and what was wrong with them and how they fixed them.  </t>
  </si>
  <si>
    <t>The individual pages for different courses are the most useful.</t>
  </si>
  <si>
    <t>Everything is pretty useful that is on the homepage.</t>
  </si>
  <si>
    <t>Probably the forum feature, but I haven't used that too much either.</t>
  </si>
  <si>
    <t>Being able to access the class homepage</t>
  </si>
  <si>
    <t xml:space="preserve">The most useful about the Writing Program homepage is the part where it gives me, the student, some idea on how to write my papers.  I found the sample essays and the comments very helpful in writing my own essays.  </t>
  </si>
  <si>
    <t>professors' emails (in case one forgets, he or she would have a place to go and search for it quickly)</t>
  </si>
  <si>
    <t>i'm  not sure.</t>
  </si>
  <si>
    <t>i'm not sure.</t>
  </si>
  <si>
    <t>i'm not sure</t>
  </si>
  <si>
    <t>It gives me more support and understanding, that i need. There are times that the in-class lectures get me confused, and the Writing prog. homepage gives me a break down of things.</t>
  </si>
  <si>
    <t>nothing it's absolutely usefull.</t>
  </si>
  <si>
    <t>more examples of essays. and if possible break it down and show major points in the essay that allowed it to recieve an "A" or "b" or "c" grade.....</t>
  </si>
  <si>
    <t>the assignments</t>
  </si>
  <si>
    <t>it helps you out with what is going on, easy to get information because it is well set up.</t>
  </si>
  <si>
    <t xml:space="preserve">the plagirism part because you should already be aware of wht it is
 </t>
  </si>
  <si>
    <t>My teacher was not listed.</t>
  </si>
  <si>
    <t>When you can't find your teacher.</t>
  </si>
  <si>
    <t>My teacher listed.</t>
  </si>
  <si>
    <t>The teacher's resource for course is very useful.</t>
  </si>
  <si>
    <t>The Link-O-Mat is the least useful.</t>
  </si>
  <si>
    <t>I would like to see more information about final exam days, and where they are held.</t>
  </si>
  <si>
    <t>it was well organized and useful</t>
  </si>
  <si>
    <t>It is easy to find what your looking for, unlike other websites where you have to search for a long time to find what you want.</t>
  </si>
  <si>
    <t>the grading information, and the classpage</t>
  </si>
  <si>
    <t>online grade sheets</t>
  </si>
  <si>
    <t>communication between student and teacher, and find out assignments</t>
  </si>
  <si>
    <t>the sample essays dont say the actual grade</t>
  </si>
  <si>
    <t>forum</t>
  </si>
  <si>
    <t>too confusing to navigate, simplify!</t>
  </si>
  <si>
    <t>not visited</t>
  </si>
  <si>
    <t xml:space="preserve">It was a nice way to check up on homework and other updated assignments frequently. </t>
  </si>
  <si>
    <t>that we can check our homework and assignments online and we can know if we have class in the computer lab.</t>
  </si>
  <si>
    <t>don't know because i never really visited it for anything else besides my class page and my forum</t>
  </si>
  <si>
    <t>no clue</t>
  </si>
  <si>
    <t>I don't really explore it in depth, but I think that the forum should be a little more clear-cut.  It is like a maze just getting to it.</t>
  </si>
  <si>
    <t>Maybe some possible projects, or starting points for students to work with on a particular assignment.  You could put up some of the exercises that are done in class on the website.</t>
  </si>
  <si>
    <t>The Tuturamas because they give us a step by step process to write our papers.</t>
  </si>
  <si>
    <t>I have not explored it that much to tell you what is least useful.</t>
  </si>
  <si>
    <t>It seems that what is there is enough.</t>
  </si>
  <si>
    <t>I think it does a good job of pointing you in the right direction for help, both on the website itself and throughout the department.</t>
  </si>
  <si>
    <t>Writing assignments are posted and the forum.</t>
  </si>
  <si>
    <t>Sample essays.</t>
  </si>
  <si>
    <t>i like the forums, its easier to get feedback</t>
  </si>
  <si>
    <t>The sample work page</t>
  </si>
  <si>
    <t>I have only been to my homepage for my course and the links from there such as tutorama, Link-O-Mat, Course Description, and Gradatorium. It was extremely helpful!</t>
  </si>
  <si>
    <t xml:space="preserve">The search for one's teacher or class. It helps alot to have a page were one can look up directly instead of in the whole rutgers web site
 </t>
  </si>
  <si>
    <t>Well I didn't search or explore everything from the page so am not to sure what would be useful or not</t>
  </si>
  <si>
    <t xml:space="preserve">I think you have everything, but maybe teacher comments their own personal words, that way we can get to know what they expect.  </t>
  </si>
  <si>
    <t>It helps you to find sources if you are writing a research paper and answers questions that you might have about research papers.</t>
  </si>
  <si>
    <t>It doesn't have sample papers that one may be able to look at to get a feel on how to write a 201 paper</t>
  </si>
  <si>
    <t>Sample papers, and the steps to take to write an A paper</t>
  </si>
  <si>
    <t>can find out more about the authors so you can better understand the writings.</t>
  </si>
  <si>
    <t>gradatorium</t>
  </si>
  <si>
    <t>don't know</t>
  </si>
  <si>
    <t>no matter what time it is you can look for help</t>
  </si>
  <si>
    <t>complicated to find what you want</t>
  </si>
  <si>
    <t>Unsure</t>
  </si>
  <si>
    <t>Unsure;
 I'm not a web page designer, sorry.</t>
  </si>
  <si>
    <t>that you have sample papers that display the qualities for each grade</t>
  </si>
  <si>
    <t>More info on how to write an A paper</t>
  </si>
  <si>
    <t>I like how it gives you the option to search for whatever you are looking for on the page.  There are alot of different pages to go to with alot of information to help us improve our writing skills even outside of the classroom, just by looking at the website.</t>
  </si>
  <si>
    <t>It all seems to be useful in one way or another.  It may not be for me, however I think every topics has a good purpose on the page.</t>
  </si>
  <si>
    <t>nothing!</t>
  </si>
  <si>
    <t>The tutoring</t>
  </si>
  <si>
    <t>I can easily find the page for my class</t>
  </si>
  <si>
    <t>Being able to get reminders from the professor</t>
  </si>
  <si>
    <t>I wouldnt know</t>
  </si>
  <si>
    <t>I would like to be able to be able to access my grades for the course</t>
  </si>
  <si>
    <t>It has all the assignments for my course up there; it is very easy to find my course by searching for my professor's name.</t>
  </si>
  <si>
    <t>The supplemental links that take me to the MLA format pages.  Since it's the internet, it tends to be more up-to-date than the print copy.  Further, since Stunk's manual of style is available for free at bartleby.com, I see no need whatsoever for students to shell out 30 dollars for a copy of the prentice hall reference guide to grammar and usage.  Most students I've talked to have NEVER opened the book, yet all the teachers are adamant about purchasing it.  I've opened mine once, to follow along a lesson on works cited pages, which could easily have been taught from the MLA web site.</t>
  </si>
  <si>
    <t>I don't know.  Everything has a use... I just haven't employed most of the resources on this site.</t>
  </si>
  <si>
    <t>More sample papers so that I can judge whether my work is A work or B work.</t>
  </si>
  <si>
    <t>The teachers update the assignements.</t>
  </si>
  <si>
    <t>I would like to see more information on how the papers are graded and how the course is graded.</t>
  </si>
  <si>
    <t>it can be helpful for links to mla format and ideas on how to structure your paper</t>
  </si>
  <si>
    <t>the lack of individual teacher upkeep on the page</t>
  </si>
  <si>
    <t>teachers syllabi for class, as well as more helpful links</t>
  </si>
  <si>
    <t>The forums that I can post for my class and that all the assignments are located on the classpage.</t>
  </si>
  <si>
    <t>Computer Class Usage</t>
  </si>
  <si>
    <t>No, no access</t>
  </si>
  <si>
    <t>No, didn't know existed</t>
  </si>
  <si>
    <t>No, not useful</t>
  </si>
  <si>
    <t>Yes, once</t>
  </si>
  <si>
    <t>Yes, few times</t>
  </si>
  <si>
    <t>Yes, often</t>
  </si>
  <si>
    <t>TOTAL NO</t>
  </si>
  <si>
    <t>TOTAL YES</t>
  </si>
  <si>
    <t>The writing program homepage is least useful in it's explanation of how the grading system of papers helps us as students in the future.</t>
  </si>
  <si>
    <t>see #4</t>
  </si>
  <si>
    <t>Self assessment of work</t>
  </si>
  <si>
    <t>The Color Scheme</t>
  </si>
  <si>
    <t>Links to other writing resources</t>
  </si>
  <si>
    <t>Never Visited</t>
  </si>
  <si>
    <t>N/A</t>
  </si>
  <si>
    <t>English 301</t>
  </si>
  <si>
    <t>The ability to see what the courses are all about.</t>
  </si>
  <si>
    <t>More helpful links.</t>
  </si>
  <si>
    <t>It seems organized, but I have not fully examined each link.</t>
  </si>
  <si>
    <t>Quick link to sample papers.</t>
  </si>
  <si>
    <t>The information and the easy navigation are a great asset to the homepage. Resources are a great help, as are the frequently asked questions.</t>
  </si>
  <si>
    <t>I think everything is useful and there when certain things are needed.</t>
  </si>
  <si>
    <t>I think we already have good resources on the web-site.</t>
  </si>
  <si>
    <t xml:space="preserve">The class page was most especially helpful. Also, the sample essays on Expository Writing and the grading criteria for those essays. </t>
  </si>
  <si>
    <t xml:space="preserve">The link with contact information on the staff. I've never visited the page, really. </t>
  </si>
  <si>
    <t>The homepage is fine the way it is. I could think of nothing else that should be added.</t>
  </si>
  <si>
    <t>Allows you to check assignments on site is useful</t>
  </si>
  <si>
    <t>The link-o-mat where I can read up on more information about our topic.</t>
  </si>
  <si>
    <t>Well I don't use it very much only a few times so I don't really know.</t>
  </si>
  <si>
    <t>Help with the writing assignment questions.</t>
  </si>
  <si>
    <t>Forums are good, because they allow you to work at home.</t>
  </si>
  <si>
    <t>Not sure.</t>
  </si>
  <si>
    <t>I think it already has all the necessary information.</t>
  </si>
  <si>
    <t>My class site.</t>
  </si>
  <si>
    <t>Fix the gradatorium links. The "This is a x" links don't work.</t>
  </si>
  <si>
    <t>More homework tips.</t>
  </si>
  <si>
    <t>Reminders for class</t>
  </si>
  <si>
    <t>My teacher posted assignments on it.</t>
  </si>
  <si>
    <t>All of the grammar tips are in the books that we purchased for class, therefore they seem unnecessary on the webpage.</t>
  </si>
  <si>
    <t>Nothing; it is substantial.</t>
  </si>
  <si>
    <t xml:space="preserve">that you can access oyur course easily </t>
  </si>
  <si>
    <t>The most useful link on the page was the ClassPages link.  sadly my teacher hasn't made one, but that would certainly be the most useful thing.</t>
  </si>
  <si>
    <t>Teacher's resources</t>
  </si>
  <si>
    <t>more details given for every individual class. basically, a more complete Class Pages section.</t>
  </si>
  <si>
    <t>Nothin'</t>
  </si>
  <si>
    <t>Everythin'</t>
  </si>
  <si>
    <t>free essays</t>
  </si>
  <si>
    <t>it would have been usefull if my teacher ever updated it</t>
  </si>
  <si>
    <t>Updates about your class.</t>
  </si>
  <si>
    <t>A lot of information to look through.</t>
  </si>
  <si>
    <t>Information about authors we will be reading in our classes.</t>
  </si>
  <si>
    <t>my class homepage is the most useful.  Everything i need is on that page.</t>
  </si>
  <si>
    <t>writing forum</t>
  </si>
  <si>
    <t>a quick link to class page</t>
  </si>
  <si>
    <t>nevery visited</t>
  </si>
  <si>
    <t>FAQS</t>
  </si>
  <si>
    <t xml:space="preserve">course descriptions, and if the teacher used it, the page where we find out if class is canceled. </t>
  </si>
  <si>
    <t>it takes many sites to go to the homepage of where our teacher's site is.</t>
  </si>
  <si>
    <t>easy link to our own class's page.</t>
  </si>
  <si>
    <t>If I needed some help I'm sure it would have been great, but I didn't need any info or anything.</t>
  </si>
  <si>
    <t>My teacher kept saying she was going to use it, but never did.  I wish the professor's would take more advantage of the homepage.</t>
  </si>
  <si>
    <t>Link to help with the readings.</t>
  </si>
  <si>
    <t>Confusing and takes more effort than should be needed to get the answers needed.</t>
  </si>
  <si>
    <t>writing center hours</t>
  </si>
  <si>
    <t>It's not interesting.</t>
  </si>
  <si>
    <t>NOthing</t>
  </si>
  <si>
    <t>It does not really help with what the TEACHER is looking for even though everythign is soppose to be the same</t>
  </si>
  <si>
    <t>More ways to actually do papers right. Like outlines.</t>
  </si>
  <si>
    <t>link o' mat</t>
  </si>
  <si>
    <t>tutorama? i don't know i've never been to the other ones</t>
  </si>
  <si>
    <t>sample essays (the A ones)</t>
  </si>
  <si>
    <t>The Course pages</t>
  </si>
  <si>
    <t>its alrght</t>
  </si>
  <si>
    <t>I wish every teacher had a homepage</t>
  </si>
  <si>
    <t>teacher contact information</t>
  </si>
  <si>
    <t>I enjoyed reading the various tuturamas b/c they really provided examples of what the expos teachers are looking for.</t>
  </si>
  <si>
    <t>I think there should be brief summaries of the readings, or the readings should be available online so that if you don't have your expos book on you, you can still read the articles!</t>
  </si>
  <si>
    <t>More sample essays for students to read!</t>
  </si>
  <si>
    <t>It helps you focus and get ona  good path.</t>
  </si>
  <si>
    <t>Not very appealing to look through. Maybe a better design.</t>
  </si>
  <si>
    <t>More examples of A papers. A grading criteria?</t>
  </si>
  <si>
    <t>I can see my assignments that are due.</t>
  </si>
  <si>
    <t>Nothing really.  There's a purpose for everything on there.</t>
  </si>
  <si>
    <t>I think it is fine.</t>
  </si>
  <si>
    <t>It allows students to communicate with eachother.  I find this helpful becuase there is very little teacher instruction in my expos 101 class.</t>
  </si>
  <si>
    <t>Everything except for the forums and the class homepages.</t>
  </si>
  <si>
    <t>There is a lot of good information.</t>
  </si>
  <si>
    <t>While there is a lot of good info on the site, it is almost too much. It's overwhelming. I wish that the site wasn't as busy. I also wish that it was more clear about what the writing center was. I thought that it was like the learning centers on campus and didn't know that I needed to sign up for the class. I wish that I had signed up, but when I went to get help I then found out it was too late to sign up (by one week) and couldn't get help. :(</t>
  </si>
  <si>
    <t>More basics, like examples written out simplier, just not as long written examples. When you need to figure out something you don't want to have to sort through lots of stuff.</t>
  </si>
  <si>
    <t>My assignments listed</t>
  </si>
  <si>
    <t>Lack of updates</t>
  </si>
  <si>
    <t>Simply more updated information</t>
  </si>
  <si>
    <t>What, currently, would most professors consider an A.  Maybe you could even offer advice for creating a good project.  Where students could email their projects, have professors look them over, and tell you what is good or bad about the project.</t>
  </si>
  <si>
    <t>n/a</t>
  </si>
  <si>
    <t>The section homepage...that is the only way I log on.</t>
  </si>
  <si>
    <t>All the other stuff.</t>
  </si>
  <si>
    <t>Nothing it is fine.</t>
  </si>
  <si>
    <t>the teacher's website for each class as long as its updated.</t>
  </si>
  <si>
    <t>Everything</t>
  </si>
  <si>
    <t>more related articles to readings</t>
  </si>
  <si>
    <t>the Gradatorium
 (I like the general organization of the page, too)</t>
  </si>
  <si>
    <t>The Contact information isn't clear or obvious (location-wise)</t>
  </si>
  <si>
    <t>possibly a description of all writing courses (I am not sure if it is already there)</t>
  </si>
  <si>
    <t>The online communication may come very handy. I would also think that grading criteria with explanations of papers should also be posted on the website.  You could even call it "What to Look for in Writing Papers."</t>
  </si>
  <si>
    <t>The least useful would be not emphasizing the idea of thought process, organization, and writing.  This should be emphasized in helping students write effective papers/</t>
  </si>
  <si>
    <t xml:space="preserve">I would like to see links to better writing resources such as Prof. Paulsen's Purdue Website.  This may help encourage students to write better papers if they had resources in front of them.  I would also think that having online journals and periodicals like IRIS on this website might help bolster this website's image.  </t>
  </si>
  <si>
    <t>The grade examples are very misleading, the 'a' paper example for 101 is no where near an 'a' paper in my class.</t>
  </si>
  <si>
    <t>access to teacher's notes</t>
  </si>
  <si>
    <t>not available</t>
  </si>
  <si>
    <t xml:space="preserve">easier communication with current students </t>
  </si>
  <si>
    <t>Very informative.</t>
  </si>
  <si>
    <t>Website design could be a little bit more intuitive.</t>
  </si>
  <si>
    <t>Some sort of online guide or help for expository students, because as we all know expos is a very difficult class.</t>
  </si>
  <si>
    <t>easy access to expos professors' info</t>
  </si>
  <si>
    <t>Contact info for writing program</t>
  </si>
  <si>
    <t>Dunno, never been there</t>
  </si>
  <si>
    <t>The fact that nobody knows about it</t>
  </si>
  <si>
    <t>Its easily accessible.</t>
  </si>
  <si>
    <t>The fact that I knew it exsisted.
 (sarcasm, and a lot of it)</t>
  </si>
  <si>
    <t>Sample papers for Research in the Disciplines (Challenges on the African Continent)</t>
  </si>
  <si>
    <t>The Link-O-Mats</t>
  </si>
  <si>
    <t>Class updates, general info about how to write papers.</t>
  </si>
  <si>
    <t>I don't know</t>
  </si>
  <si>
    <t>It was helpful . . .</t>
  </si>
  <si>
    <t>Tutorama link.</t>
  </si>
  <si>
    <t>The Link-o-Mat link, because it does not provide much insight into the author's reasons for writing the essays.</t>
  </si>
  <si>
    <t xml:space="preserve">A sample of what an "A" Expository Writing Essay is.
 </t>
  </si>
  <si>
    <t>having all you need at one place</t>
  </si>
  <si>
    <t>The ability to look up certain grammer rules and to communicate with the teacher.</t>
  </si>
  <si>
    <t xml:space="preserve">Most of the rules we need are in the book we bought.  </t>
  </si>
  <si>
    <t xml:space="preserve">Rough draft reviewer.  </t>
  </si>
  <si>
    <t>It is very easy to find your way around the site</t>
  </si>
  <si>
    <t>The way the writing program describes projects and action horizons.</t>
  </si>
  <si>
    <t>An accurate description of what the WP is looking for.</t>
  </si>
  <si>
    <t>The availability of the teacher to post their assignments on the homepage is most useful.</t>
  </si>
  <si>
    <t>The tutoring program information, as well as the writing assessment information.</t>
  </si>
  <si>
    <t>The fact that one cannot sign up for tutoring online.</t>
  </si>
  <si>
    <t>The Link-o-Mat.</t>
  </si>
  <si>
    <t>Yes total</t>
  </si>
  <si>
    <t>Some 201 courses don't exist any more, but they are still on the page.  For example, I really wanted to take "The Self," but it no longer exists.  :-(</t>
  </si>
  <si>
    <t>Better updated course descriptions and a direct link on the homepage to the writing centers on all campuses.</t>
  </si>
  <si>
    <t>That it gives information on what an A or B or C paper has in it and what it entails.  It helps in many ways.</t>
  </si>
  <si>
    <t>The frequently asked questions</t>
  </si>
  <si>
    <t>Each individual professor's webpage.</t>
  </si>
  <si>
    <t>a list of the courses that fulfill graduation requirements.</t>
  </si>
  <si>
    <t>class assignments, link-o-mat</t>
  </si>
  <si>
    <t>linkomat</t>
  </si>
  <si>
    <t>none, its all useful</t>
  </si>
  <si>
    <t>The forums and the ideas posted for essays.</t>
  </si>
  <si>
    <t>Interesting news related to the people we might read about in expos. My professor brings them in sometimes, but she had to find them on her own.</t>
  </si>
  <si>
    <t>Information about papers.</t>
  </si>
  <si>
    <t>I only visit to get info about what i have to do for my class.</t>
  </si>
  <si>
    <t>Do not know enough to say.</t>
  </si>
  <si>
    <t>It is good already.</t>
  </si>
  <si>
    <t>It provides information to students when they cannot get in touch with their professors or other students from their classes.</t>
  </si>
  <si>
    <t>I haven't used it enough to say.</t>
  </si>
  <si>
    <t>I haven't used it enough to really think there is a need for something more...yet.</t>
  </si>
  <si>
    <t>-that we are able to get assignments and links that can help us easily and efficiently.  Also, it is kept up to date all the time and that is always a good thing.</t>
  </si>
  <si>
    <t>It would be helpful if somewhere on the homepage you provided a link to our specific forum.</t>
  </si>
  <si>
    <t>-link to the forum, more paper ideas (wishful thinking I know)...</t>
  </si>
  <si>
    <t>the information provided</t>
  </si>
  <si>
    <t>the failure of some links to load</t>
  </si>
  <si>
    <t>more contact information</t>
  </si>
  <si>
    <t xml:space="preserve">I think the Link-O-Mat is the part of the webpage that I recieved the most out of. </t>
  </si>
  <si>
    <t xml:space="preserve">My teacher didn't really have the much information up on the website, he just told us everything in class.  </t>
  </si>
  <si>
    <t xml:space="preserve">Possibly a link to a dictionary and other resources on-line.  </t>
  </si>
  <si>
    <t>its helpful at times</t>
  </si>
  <si>
    <t>The individual class pages</t>
  </si>
  <si>
    <t>The Course decription</t>
  </si>
  <si>
    <t>A calander of important dates/exams</t>
  </si>
  <si>
    <t>the examples given of other students' papers</t>
  </si>
  <si>
    <t>the link-o-mat</t>
  </si>
  <si>
    <t>better classpages, the current classpages are very vague. there should be a syllabus on the webpage, homework assignments, etc.</t>
  </si>
  <si>
    <t>I have no idea.  I never use you.</t>
  </si>
  <si>
    <t>I have no idea.  Like I said, I never use the web-site.</t>
  </si>
  <si>
    <t>I would like to see a sure-proof way to get an A on every expository writing paper.  Ha!</t>
  </si>
  <si>
    <t>Description of course and grading policies, teacher homepages</t>
  </si>
  <si>
    <t>More examples of good essays, tips on how to make connections between readings (101 Expository Writing)</t>
  </si>
  <si>
    <t xml:space="preserve">That we can access our teacher's email adress, and view our assignments.  </t>
  </si>
  <si>
    <t xml:space="preserve">That you can not directly contact your professor through it.  </t>
  </si>
  <si>
    <t>I liked the web page, its layout was easy to understand and easy to use</t>
  </si>
  <si>
    <t>when what papers are due</t>
  </si>
  <si>
    <t>To keep yourself organized and up to date as far as assignments and requirements.</t>
  </si>
  <si>
    <t>I don't think any of it is useless. It mainly depends on what you are looking for when you access the page. If you need a lot of help on your paper, for example, you will access the tutoring section while another student might not, it all depends.</t>
  </si>
  <si>
    <t>My individual teacher's information is almost useless and I usually do not find very much of interest or use in the link-o-mat.  I think that both these areas have the potential to be very helpful, but in their current form, they simply do not help.</t>
  </si>
  <si>
    <t>I think that if the link-o-mat were expanded to include some more information, such as links to the videos in Mitchell Stephens' essay, it would be much more helpful.</t>
  </si>
  <si>
    <t>Gradtorium</t>
  </si>
  <si>
    <t>The tutorama would probably be most useful even though I've never used it myself.</t>
  </si>
  <si>
    <t>Least useful would probably be the Gradatorium even though I've never used it myself.</t>
  </si>
  <si>
    <t>More of what an A paper should be...</t>
  </si>
  <si>
    <t>The forums.</t>
  </si>
  <si>
    <t>The Gradatorium and Link-O-Mat.</t>
  </si>
  <si>
    <t>More sample papers.</t>
  </si>
  <si>
    <t xml:space="preserve">I must say that the forums are very interactive. It allows us to give ideas and get ideas. Also other resources such as the Link-O-Mat has proven to useful numerous times. </t>
  </si>
  <si>
    <t>I think the gradatorium is least useful. It tells us how papers are graded when in fact every professor grades differently. The aims of my writing are different from my peers. Most of the time, a professor wants something very specific.</t>
  </si>
  <si>
    <t xml:space="preserve">I would like to see more interaction with the professor. It seems that professors cannot be reached unless we go to office hours. </t>
  </si>
  <si>
    <t>Everything.</t>
  </si>
  <si>
    <t>I think the Writing Program overall encourages students to not be creative in their writing. The homepage just gives useless facts. I think expos is a waste of time and money.</t>
  </si>
  <si>
    <t>I can find updates and reminders about whether my class is in the computer lab or what our homework assignment is for the next class.</t>
  </si>
  <si>
    <t>More examples of papers, or how to build sentence structure, etc</t>
  </si>
  <si>
    <t>The class page is the most useful one. I can know what to do if i cant find my assignment sheet :D</t>
  </si>
  <si>
    <t>the paper grading stuff!! You guys never put on the example of good and bad paper!! It is useless!</t>
  </si>
  <si>
    <t xml:space="preserve"> keeps us updated and helps when we dont know how to do something such as parenthectical documentation</t>
  </si>
  <si>
    <t>more helpful tips on writing</t>
  </si>
  <si>
    <t>If possible, I would like to see access to registering the writing class program on line rather than stopping by murray hall.  I had an urged to sign up on the last day of the program, but i was worrying about one of my exam that I forgot about signing up.</t>
  </si>
  <si>
    <t>It lists all the assignments that are due and the inclass assignments.</t>
  </si>
  <si>
    <t>teacher can update and remind us of our assignments</t>
  </si>
  <si>
    <t>chat forum</t>
  </si>
  <si>
    <t xml:space="preserve">gradatorium </t>
  </si>
  <si>
    <t>link-o-mat</t>
  </si>
  <si>
    <t>it allows me to check the assignments for my class</t>
  </si>
  <si>
    <t>The forums seemed the most useful although I did not really utilize much else.</t>
  </si>
  <si>
    <t>I did not really use much of the Writing Program webpage ergo I can not have a real evaluation</t>
  </si>
  <si>
    <t>I'm not really sure what else for you to include.</t>
  </si>
  <si>
    <t>It helps gives students a head start with some ideas for their writing.</t>
  </si>
  <si>
    <t>It does not always have connections for every writer or supply much information for every writer in the New Humanities book.</t>
  </si>
  <si>
    <t>More connections relating the essays in the New Humanities Reader.</t>
  </si>
  <si>
    <t>Being able to check assignments</t>
  </si>
  <si>
    <t>Ways to help brainstorming</t>
  </si>
  <si>
    <t>course description</t>
  </si>
  <si>
    <t>tips on how to get an A</t>
  </si>
  <si>
    <t>The Gradatorium page was the most useful in that it helped me seeing first hand what was an apporpiate paper to hand in. It showe me what was expected in an A,B,C paper so I had something to compare with.</t>
  </si>
  <si>
    <t>I found overall that the web page was useful in all aspects.  It was hard on some parts in the beginning to get from one place to another, but once you got the hang of it it was pretty easy to use.</t>
  </si>
  <si>
    <t>I really don't know</t>
  </si>
  <si>
    <t>The information about how papers are graded gave me an idea of how I ought to think about writing my papers.  This is especially useful when I am revising my papers; I can sort of see how I feel my own paper aligns with the grade requirements.</t>
  </si>
  <si>
    <t xml:space="preserve">the tutorama...it did not help my writing.  </t>
  </si>
  <si>
    <t>exactly what your program is looking for in the papers...never have i failed after following a rubrick</t>
  </si>
  <si>
    <t>never been there</t>
  </si>
  <si>
    <t>never beent here</t>
  </si>
  <si>
    <t>It gives us a chance to view other papers that have been graded and learn from others mistakes</t>
  </si>
  <si>
    <t>It does not offer any in depth answers to direct questions from our class.</t>
  </si>
  <si>
    <t>I'm not quite sure.</t>
  </si>
  <si>
    <t>i was only sent there to sign up for my class, i dont really use it</t>
  </si>
  <si>
    <t>students dont understand its purpose</t>
  </si>
  <si>
    <t>assignments</t>
  </si>
  <si>
    <t>I have to use it to access my teachers page, and I have to do that to read the assignment.  So basically i have no choice but to use it.</t>
  </si>
  <si>
    <t>I don't know. I don't use it for anything else.</t>
  </si>
  <si>
    <t>I don't care because it is too late for me. I am done with the class.</t>
  </si>
  <si>
    <t>reading the assignments</t>
  </si>
  <si>
    <t>i really did not find the writing homepage useful at all</t>
  </si>
  <si>
    <t>the criteria page because it does not help. Expos is about learning how to write according to how your professor wants you to write. Therefore, a general papger telling you what to do is not much help since your teacher might be different. Also, th guidelines are very confusing and it makes it even harder to write because the directions were unclear.</t>
  </si>
  <si>
    <t>chatroom</t>
  </si>
  <si>
    <t>I can see the assignments that are due for my English class.  Our classes forum is useless since no one posts but the other class present interesting ideas on the subject material.</t>
  </si>
  <si>
    <t>The homepage seems jumbled and convoluted to first time visitors.  Also, the website needs to tell students urgent announcememnts like deadlines for writing tutors or suggestions about certain classes.</t>
  </si>
  <si>
    <t xml:space="preserve">More example essays would be useful. </t>
  </si>
  <si>
    <t>I would like to see more sample work on the Writing Program homepage.</t>
  </si>
  <si>
    <t>Link-o-mat because it further explains the essays</t>
  </si>
  <si>
    <t>I never looked at tutorama and Gradatorium.</t>
  </si>
  <si>
    <t>Sample Papers(but maybe they are there I just didn't look)</t>
  </si>
  <si>
    <t>Honestly, I thought the whole page was a waste. I did everything it told me to, but my professor still failed me. She said that I should not personlize my essay, which the website told me to do. I found it misleading, and it did not benift me at all.</t>
  </si>
  <si>
    <t>EVERYTHING. I did not like the way it mislead me. If you put a certain grading system on this website, and criteria as well, then the proffessors should live up to it, and grade that way!</t>
  </si>
  <si>
    <t>The correct grading criteria, and better sample essays</t>
  </si>
  <si>
    <t>It is very descriptive and detailed making it easier if your looking for something specific and it gives helpful tips.</t>
  </si>
  <si>
    <t>nothing</t>
  </si>
  <si>
    <t>nothing i can think of</t>
  </si>
  <si>
    <t>The tutorama because it gives specific directions to help one write better.</t>
  </si>
  <si>
    <t>Descriptions of upcoming work, or work that is due.</t>
  </si>
  <si>
    <t>When No data is entered about class projects</t>
  </si>
  <si>
    <t>Online Tutoring</t>
  </si>
  <si>
    <t>Tutorama</t>
  </si>
  <si>
    <t>It's all pretty useful</t>
  </si>
  <si>
    <t>The Forums</t>
  </si>
  <si>
    <t>it serves as a link to other sites where we can talk to other students</t>
  </si>
  <si>
    <t>Too many directories</t>
  </si>
  <si>
    <t>It's examples of grading</t>
  </si>
  <si>
    <t>Haven't searched it enough to know.</t>
  </si>
  <si>
    <t>I am not sure</t>
  </si>
  <si>
    <t>The writing program forums</t>
  </si>
  <si>
    <t>not sure</t>
  </si>
  <si>
    <t>FAQ's</t>
  </si>
  <si>
    <t>It answer commonly asked questions so we don't have to necessarily call about a question that is already answered on the website</t>
  </si>
  <si>
    <t>It doesn't let you sign up for tutoring at the website</t>
  </si>
  <si>
    <t>Being able to sign up for tutoring on the website</t>
  </si>
  <si>
    <t>on the writing program homepage, the class forum's are the most helpful. i can ask questions about the essay's we're reading in class and get answers almost immediatley</t>
  </si>
  <si>
    <t>the schedules of the tutors, incase someone needs to change tutors</t>
  </si>
  <si>
    <t>the tips and the message boards</t>
  </si>
  <si>
    <t>dont know</t>
  </si>
  <si>
    <t>more opportunity for peer review over the web</t>
  </si>
  <si>
    <t>It has all the information needed for the class, plus info that is relevant and useful, all in one place.</t>
  </si>
  <si>
    <t>Links to unimportant sites</t>
  </si>
  <si>
    <t>Maybe an online dictionary or grammar guide</t>
  </si>
  <si>
    <t>forum for classes</t>
  </si>
  <si>
    <t>everything else</t>
  </si>
  <si>
    <t>revised papers</t>
  </si>
  <si>
    <t>Just some other ways to use the tools and to understand them better.</t>
  </si>
  <si>
    <t>The elements of a passing paper, it helped me connect my thoughts and pointed me towards a well-rounded essay.</t>
  </si>
  <si>
    <t>I would like to see more class announcements concerning our paper topics and ideas to ponder. I know our class in particular did not have a webpage, but I know that there are classes that do have one.</t>
  </si>
  <si>
    <t>The  information  that  provided.</t>
  </si>
  <si>
    <t>Nothing</t>
  </si>
  <si>
    <t>home page for your course, Tutorama</t>
  </si>
  <si>
    <t>everthing is useful</t>
  </si>
  <si>
    <t>its fine like it is</t>
  </si>
  <si>
    <t>It would help you understand what text of writing to use.</t>
  </si>
  <si>
    <t>I can't say</t>
  </si>
  <si>
    <t>Dictionary, spell check</t>
  </si>
  <si>
    <t>It has many useful online references</t>
  </si>
  <si>
    <t xml:space="preserve">i really don't find anything on the website not useful usually when i have a concern and i am directed to vist the page i usually find what i am looking for </t>
  </si>
  <si>
    <t xml:space="preserve">I would like to see more tips on how to pass classes and example of what failing papers are and passing papers are </t>
  </si>
  <si>
    <t>I think it gives you the opportunity to receive help from others in order to better your grades in whatever existing class you are in rolled in.</t>
  </si>
  <si>
    <t xml:space="preserve">There is not always  a very discriptive explantaion of a course that you might to consider to enroll in. </t>
  </si>
  <si>
    <t xml:space="preserve">I wouild like to see better course description and greater opportunities for students to meet with teachers. </t>
  </si>
  <si>
    <t>They give you helpful information.</t>
  </si>
  <si>
    <t>I don't think anything is the least helpful about the Writing Program homepage.</t>
  </si>
  <si>
    <t>I would like to see more helpful ideas, that would enable me to pass this writing classes.</t>
  </si>
  <si>
    <t>some of the comments because they don't really tell me anything.</t>
  </si>
  <si>
    <t>the syllabus of the class and more insite and information for the class.</t>
  </si>
  <si>
    <t xml:space="preserve">The homepage and the gradatorium. </t>
  </si>
  <si>
    <t>i think that everything is useful, very informative and helpful.</t>
  </si>
  <si>
    <t>every class's syllabus and the calendar for when assignments are due.</t>
  </si>
  <si>
    <t>English 201</t>
  </si>
  <si>
    <t>How you can see everything that the professor goes over in class</t>
  </si>
  <si>
    <t>I really have not spend too much time on the homepage.</t>
  </si>
  <si>
    <t>same as number 3</t>
  </si>
  <si>
    <t>This is my last writing course so i dont really care</t>
  </si>
  <si>
    <t>The Learning Experiance</t>
  </si>
  <si>
    <t>NA</t>
  </si>
  <si>
    <t>English 101</t>
  </si>
  <si>
    <t xml:space="preserve">Homepage for your course (100, 101, 201, etc.): Link-O-Mat
 Homepage for your course (100, 101, 201, etc.): Other resources
 Teacher's Resources for your course (100, 101, 201, etc.):
 </t>
  </si>
  <si>
    <t>FAQs (Placement, Registration, Adding/Dropping Classes, Special Permission Numbers, Transfer Students, Computer Labs, Tutoring/Writing Centers, Grades, Complaints, Writing Requirements after 101)
 Homepage for your course (100, 101, 201, etc.): Course Description</t>
  </si>
  <si>
    <t>It is very easy to access and loads quickly.</t>
  </si>
  <si>
    <t>I only visited the homepage once and that was to sign up for the list-serv and view my class page.</t>
  </si>
  <si>
    <t>The classpages.</t>
  </si>
  <si>
    <t>English 098</t>
  </si>
  <si>
    <t>It gives good information on what to do.</t>
  </si>
  <si>
    <t>I don't see anything wrong with it.</t>
  </si>
  <si>
    <t>I'm not sure.</t>
  </si>
  <si>
    <t>It gives you description about a specific course that you pick.</t>
  </si>
  <si>
    <t>Some of the links are not that useful and unessassary.</t>
  </si>
  <si>
    <t>everything that I would need to know about the writing program is already on the site.</t>
  </si>
  <si>
    <t>Gives good information about the various writing classes that Rutgers has to offer.  Also it gives the students good information about the upcoming classes that students eventually will have to take.</t>
  </si>
  <si>
    <t>No Comment.</t>
  </si>
  <si>
    <t>Can't think of anything, no comment.</t>
  </si>
  <si>
    <t>course pages</t>
  </si>
  <si>
    <t>writing toturing online</t>
  </si>
  <si>
    <t>Good place to check for missed assignments.</t>
  </si>
  <si>
    <t>Nothing.</t>
  </si>
  <si>
    <t>Ok as is.</t>
  </si>
  <si>
    <t>all the things that help you do your best at your course. For example, tutoring, writing requirements, computer labs, teacher's resources etc.</t>
  </si>
  <si>
    <t>none</t>
  </si>
  <si>
    <t>from several universities</t>
  </si>
  <si>
    <t>it gives us a chance to look over at what was handed out in class in case of absence.</t>
  </si>
  <si>
    <t>It helps me develop many skills that i need to futher my education in the writing classes such as xbos.</t>
  </si>
  <si>
    <t>Nothing, i feel it is very useful to students and helps them with there tools for writing.</t>
  </si>
  <si>
    <t>While it is an extra step in helping students fully understand the text, very few students actually use the Link-O-Mats or Other Resources provided them.</t>
  </si>
  <si>
    <t>I'm not sure, but i do not think that you can access the email addresses of your fellow classmates @ the site... that would be cool because you can fully take advatage of the peer revieew process, an ever important necessity of expos 101 classes.  If this is already in effect...WAY 2 GO!</t>
  </si>
  <si>
    <t>having the professor put updates on the class page</t>
  </si>
  <si>
    <t>Information about writing topics and detailed writing advice.</t>
  </si>
  <si>
    <t>I think what is most useful about the Writing Program is that they give you detail description the your cousre.</t>
  </si>
  <si>
    <t>Everything suits me just find</t>
  </si>
  <si>
    <t>Business and Technical Writing courses</t>
  </si>
  <si>
    <t>English 100</t>
  </si>
  <si>
    <t>I believe that looking up assignments that you missed in class is the most useful part of the homepage.</t>
  </si>
  <si>
    <t>I did not use it very much because I was not able to access it from home and I did not have the time at school (except for class) to visit it.</t>
  </si>
  <si>
    <t>viewing sucessful work by other students</t>
  </si>
  <si>
    <t>What a research paper should consist of</t>
  </si>
  <si>
    <t>Nothing, I go here because the computer makes me when I log on.</t>
  </si>
  <si>
    <t>everything</t>
  </si>
  <si>
    <t>research links</t>
  </si>
  <si>
    <t>previous student papers</t>
  </si>
  <si>
    <t>It is mostly usefulfor alot of stuff.</t>
  </si>
  <si>
    <t>Its pretty useful.</t>
  </si>
  <si>
    <t>Dont know.</t>
  </si>
  <si>
    <t>allows you to view other student's work.  you can also judge how your work compares to the structure of others. MLA guides are very useful. and the outline for 301 weekly outlines are very helpful.  very impressed.</t>
  </si>
  <si>
    <t>course description, because they were too vague sometimes</t>
  </si>
  <si>
    <t>scholarships based on eassy writing as related to the different classes offered by the writing program</t>
  </si>
  <si>
    <t>teachers anouuncements</t>
  </si>
  <si>
    <t>teachers information</t>
  </si>
  <si>
    <t>being able to get my assignments</t>
  </si>
  <si>
    <t>there is not much thats useful</t>
  </si>
  <si>
    <t>The most useful part is being able to see papers from each level grade.  That way we can compare our papers to them and get a sense of what grade we are getting and why.</t>
  </si>
  <si>
    <t>I find it very helpful in most ways.</t>
  </si>
  <si>
    <t xml:space="preserve">I would like to see some tips about ways of improving papers so that they can go to the next level.  </t>
  </si>
  <si>
    <t>the information it gives on how to write an expos paper</t>
  </si>
  <si>
    <t>a guide to writing the perfect expos paper...information for formulating connections</t>
  </si>
  <si>
    <t xml:space="preserve">* It's extremely well organized.  I've generally been able to find what I need when I go there.  
 * The site was very meaty and informative, no fluff or filler.  </t>
  </si>
  <si>
    <t xml:space="preserve">3 things:
 1) There's so much information that I found it easy to get distracted, lost or overwhelmed.  I could have used a mandatory 2 or 3 day workshop on the resources within the site.  
 2) I think some of sections have silly names (ie: tutorama, link-o-mat, etc.)  It can me harder to take a resource seriously when the name sounds like something out of a bad hippie movie.
 3) I think it might be good if the site was used more consistently across class sections.  For example, we didn't start using the class forums until the 4th or 5th paper and I found it hard to get in the habit of using it.  Some other sections started much earlier and I think that would have been helpful to me.  </t>
  </si>
  <si>
    <t>I did not know the homepage existed.</t>
  </si>
  <si>
    <t>all of the above are very useful.</t>
  </si>
  <si>
    <t>I don't think there is any that is least useful.</t>
  </si>
  <si>
    <t>signing up for tutoring,picking our own tutors..etc.</t>
  </si>
  <si>
    <t>The plethora of information given.  If you search the site well enough, you will have to call in, ask your professor or asak your tutor about very little.</t>
  </si>
  <si>
    <t>more examples of what exactly the grading of the papers is BASed on.</t>
  </si>
  <si>
    <t>it really isn't that great</t>
  </si>
  <si>
    <t>rate teachers during semester</t>
  </si>
  <si>
    <t>I am sorry that I can't be of any help because I never visted the homepage.</t>
  </si>
  <si>
    <t>the link -0- mat</t>
  </si>
  <si>
    <t xml:space="preserve">i think it is good the way it is. however, they are a few point where the website is not working or you have troubleshooting when loging in. so an info page would help in regards to that situation  </t>
  </si>
  <si>
    <t>the tutorama</t>
  </si>
  <si>
    <t>They should have more sample essays that recieved an A, B, C etc. because it's hard to understand why those papers got those grades unless you actually read those authors, so I guess more papers from various authors.</t>
  </si>
  <si>
    <t>Sample project statements, and also links that are not just about the authors but also to other issues that are related to the authors topic.  That way it would be easier to come up with some kind of project for your paper.</t>
  </si>
  <si>
    <t>The ability to see your assignments before class, if your teacher posts them.</t>
  </si>
  <si>
    <t>All the information about the authors was not very interesting and did not help in the writing.</t>
  </si>
  <si>
    <t>More tips on writing successful papers.</t>
  </si>
  <si>
    <t>It tells me whether there has been a room change. I find this useful because there are so many classes that students aren't told there is room change or class is canceled, therefore, the student shows up late to class or wasted time in traveling</t>
  </si>
  <si>
    <t>Don't know really</t>
  </si>
  <si>
    <t>Examples of papers submitted by teachers ranging from an A paper to an NP paper</t>
  </si>
  <si>
    <t>again, never visited it</t>
  </si>
  <si>
    <t>can't think of anything</t>
  </si>
  <si>
    <t>I thought that the information given about the authors and their essays was a good idea.</t>
  </si>
  <si>
    <t>Everything was useful.</t>
  </si>
  <si>
    <t>Can't think of anything at this moment.</t>
  </si>
  <si>
    <t>nothing, ive never been</t>
  </si>
  <si>
    <t>i dont think anything would make me visit it. everything i need to know is told to me by my professor.</t>
  </si>
  <si>
    <t>Having access to information readily available whenever I need it.</t>
  </si>
  <si>
    <t>The links to various websites to assist in writing style and for 101 the links to information about the essays.</t>
  </si>
  <si>
    <t xml:space="preserve">Getting an opportunity to see what an A paper looks like, a B paper...etc.
 </t>
  </si>
  <si>
    <t>Being able to access a tutor online just to ask questions and to also have someone else to give comments on papers.</t>
  </si>
  <si>
    <t>I think the writing forums are the most ueful part.</t>
  </si>
  <si>
    <t>I cannot think of anything that is the least useful.</t>
  </si>
  <si>
    <t>I would like to see more help with interpreting essays, perhaps a feature on each author from the New Humanities Reader.</t>
  </si>
  <si>
    <t>I think the most useful aspect of the Writing Program homepage is the direct link to my class webpage. I can quickly and easily find information about my class. One of my favorite things is if I miss class, I can find what I miss on the class page and even keep up with the assignments.</t>
  </si>
  <si>
    <t>I think it is all useful at some point, even if I do not use some parts of the web page as much as others. I know it is always there for help.</t>
  </si>
  <si>
    <t>I think it has pretty much everything it needs.....  :)</t>
  </si>
  <si>
    <t>The class guide page.</t>
  </si>
  <si>
    <t>More information on the individual writing courses available.</t>
  </si>
  <si>
    <t>Allows me to get information about my instructor.  Example: phone number, email address.</t>
  </si>
  <si>
    <t>The professors let us know what is due and how they make sure that we get examples of the work so we can do what is required of us to do</t>
  </si>
  <si>
    <t xml:space="preserve">Not exactly to sure </t>
  </si>
  <si>
    <t xml:space="preserve">How can we improve on writing a great paper and more helpful hint that each professor is asking for </t>
  </si>
  <si>
    <t>the class webpage and the gradetorium</t>
  </si>
  <si>
    <t>comments from teachers</t>
  </si>
  <si>
    <t>assignments, links to useful resources (201)</t>
  </si>
  <si>
    <t xml:space="preserve">schedule of classes would be nice ex: peer review day, paper due date, etc
 </t>
  </si>
  <si>
    <t>Seeing the upcoming assignments for my class.</t>
  </si>
  <si>
    <t>There are a lot of broken links.</t>
  </si>
  <si>
    <t>Analysis of the works.</t>
  </si>
  <si>
    <t>The sample papers that is provided in the graditorium</t>
  </si>
  <si>
    <t>Webpage Building Resources</t>
  </si>
  <si>
    <t>it notifies me when the teacher has an announcement</t>
  </si>
  <si>
    <t>course writing requirements</t>
  </si>
  <si>
    <t>i don't know</t>
  </si>
  <si>
    <t>the link to the class pages.</t>
  </si>
  <si>
    <t>the gradatorium, beucase it was never up and i really wanted to look at it.</t>
  </si>
  <si>
    <t>Sample essays that had good grades, with maybe an explanation of why it was good so that way we have an idea of what is expected.</t>
  </si>
  <si>
    <t>The forums are a good way to help jump start the thinking process before writing a paper.</t>
  </si>
  <si>
    <t>not much.</t>
  </si>
  <si>
    <t>Your Prof. shows what each new assiment is for each passing class in case you miss a class and don't want to fall behind.</t>
  </si>
  <si>
    <t>don't really know b/c i didn't put much thought into the website.</t>
  </si>
  <si>
    <t>I want the writing program to dissapear.  &gt;:)</t>
  </si>
  <si>
    <t>I was able to see what the assignment was for my class if i forgot to write it down or wanted a better explanation.</t>
  </si>
  <si>
    <t>My teacher didn't always update it.</t>
  </si>
  <si>
    <t>I think that have the course overviews (etc.) for the 201 classes helped me a lot in deciding what to take next semester.</t>
  </si>
  <si>
    <t>The fact that it gives you details on what teachers are looking for in good essay is very useful.</t>
  </si>
  <si>
    <t>it is informing, and usually if i have a question in mind, i can easily find the answer</t>
  </si>
  <si>
    <t>nothing, it's all useful</t>
  </si>
  <si>
    <t>nothing really</t>
  </si>
  <si>
    <t>the lack of information put on it by the professor</t>
  </si>
  <si>
    <t>more about the readings, in order to better understand them</t>
  </si>
  <si>
    <t>the forum i used that last year in expos and it helped</t>
  </si>
  <si>
    <t>Visited?</t>
  </si>
  <si>
    <t>FAQs</t>
  </si>
  <si>
    <t>Contact</t>
  </si>
  <si>
    <t>Description</t>
  </si>
  <si>
    <t>Other</t>
  </si>
  <si>
    <t>Teacher's</t>
  </si>
  <si>
    <t>Most Useful</t>
  </si>
  <si>
    <t>Least Useful</t>
  </si>
  <si>
    <t>Like to see</t>
  </si>
  <si>
    <t>Comp Classroom?</t>
  </si>
  <si>
    <t>Forum?</t>
  </si>
  <si>
    <t>the link o mat and the class webpages so one can contact their teacher (if their e mail is posted)</t>
  </si>
  <si>
    <t xml:space="preserve">I think the most useful aspect of the Writing Program homepage are the examples that they provide regarding an A paper compared to a B or C paper. </t>
  </si>
  <si>
    <t>I don't know.</t>
  </si>
  <si>
    <t>There wasn't really any tips on how to write papers, only links to other pages. I'd rather it be right there. It was also hard to navigate.</t>
  </si>
  <si>
    <t>More specifically, the grammer help, the format for which the papers should be written, etc.</t>
  </si>
  <si>
    <t>you can enroll in the e-mail list so that your professor can e-mail you if necessary</t>
  </si>
  <si>
    <t>Dont Use this website.....</t>
  </si>
  <si>
    <t>Dont know</t>
  </si>
  <si>
    <t>The Tutorama is an excellent tool.  I suggest that each student should look through it because it undoubtedly has something for everyone.</t>
  </si>
  <si>
    <t>Sample papers.</t>
  </si>
  <si>
    <t>Finding out about future courses.</t>
  </si>
  <si>
    <t>I wish all the professors had homepages.</t>
  </si>
  <si>
    <t>The link-o-mat because I've used it to help better explain my assignments</t>
  </si>
  <si>
    <t>The cross-section forum, I only see it as something that I need to keep a good grade in class</t>
  </si>
  <si>
    <t>Online chats for students to intereact with other student and/or professors</t>
  </si>
  <si>
    <t>Our teacher pages and citation guides</t>
  </si>
  <si>
    <t>tips to write a better paper by past students</t>
  </si>
  <si>
    <t xml:space="preserve">You can find out a lot about the writing program. But you just have to search </t>
  </si>
  <si>
    <t xml:space="preserve">That you have to search, takes a lot of effort, go in circles sometimes. Needs to be laid out more </t>
  </si>
  <si>
    <t>grades , rate the teachers, course</t>
  </si>
  <si>
    <t>the classguide updates</t>
  </si>
  <si>
    <t>the forum, i didnt like the fact it was required, it was more of a nuisance than an aid provider</t>
  </si>
  <si>
    <t>nothing to add</t>
  </si>
  <si>
    <t xml:space="preserve">Some teachers don't take advantage of it.  They just let it sit, bare!! </t>
  </si>
  <si>
    <t>finding a syllabus or project assignment if you lost yours</t>
  </si>
  <si>
    <t>It gives examples of what an A paper would be for 101 as well as a B, C..and so on...</t>
  </si>
  <si>
    <t xml:space="preserve">The link-o-mat has never helped me to get ideas about a paper. </t>
  </si>
  <si>
    <t xml:space="preserve">More information on each author that would help with generating ideas for a paper. </t>
  </si>
  <si>
    <t>I haven't been to writing program home page so i can't say what needs to be done to make it more informative.
 Thoigh you could have asked the respective professors to talk about writitng homepage and what benefits we can avail from it.</t>
  </si>
  <si>
    <t>I liked how it was possible for my professor to post up the homework on the website.  It made it easier for me to know what my homework was especially when I was absent from class.</t>
  </si>
  <si>
    <t>I find it a little confusing to find certain web pages like who the professors are and what their email address.</t>
  </si>
  <si>
    <t>I think the the information provided is just fine.</t>
  </si>
  <si>
    <t>The gradatorium; it offers an understanding as to how the papers will be graded.</t>
  </si>
  <si>
    <t>The emails which we could sign up for to recieve from our teachers, I thought that was a good idea.</t>
  </si>
  <si>
    <t>Gradatorium was too complicated..I was looking a simple answer but I had to go through so much other stuff, I gave up my search.  However, the extra stuff is useful, so maybe just add a simple overview page to the beginning of it.</t>
  </si>
  <si>
    <t>more simple overviews for people who don't have time to read entire articles</t>
  </si>
  <si>
    <t>When our teacher posts our assignments.</t>
  </si>
  <si>
    <t>THE GETIT SITE</t>
  </si>
  <si>
    <t>The course description.  I finally decided to keep the writing class I'm enrolled in because I liked the description.</t>
  </si>
  <si>
    <t xml:space="preserve">Not all the professors' contact information is listed on the site. </t>
  </si>
  <si>
    <t>A staff directory of all professors that includes all phone numbers and emails.  My professor never gave us her email and when I had to miss a class I went online in search of it.  Your site did not offer this information.</t>
  </si>
  <si>
    <t>(in descending order)
 Being able to get assignments off internet; forums; link-O-mat makes finding extra information easier; tutorama gives hints as to how to suceed.</t>
  </si>
  <si>
    <t>Gradatorium</t>
  </si>
  <si>
    <t xml:space="preserve">The tips it gave for reading an essay creatively, and how to find a project, </t>
  </si>
  <si>
    <t>the tutorama page</t>
  </si>
  <si>
    <t>The Writing Program homepage serves as another source for information.</t>
  </si>
  <si>
    <t>That you can find out information about your class</t>
  </si>
  <si>
    <t>the paper assignments that you can easily download if you can't make class</t>
  </si>
  <si>
    <t>Online Syllabus and schedule updates</t>
  </si>
  <si>
    <t>The links and graded papers</t>
  </si>
  <si>
    <t>Ways to contact our teacher</t>
  </si>
  <si>
    <t>I ONLY VISTITED THE PAGE ONCE, I FOUND IT HELPFUL FOR WHAT I NEEDED.</t>
  </si>
  <si>
    <t>Never visited</t>
  </si>
  <si>
    <t>grading layout and syllabus</t>
  </si>
  <si>
    <t>it has my assignments on it</t>
  </si>
  <si>
    <t>it gives you no direct insight into the stories and how to find a project of thesis</t>
  </si>
  <si>
    <t>more information on how to get and write a thesis and project</t>
  </si>
  <si>
    <t>The page of how to write a good paper and an example of an A paper</t>
  </si>
  <si>
    <t>I really dont know. Everything is useful to somebody, I guess?</t>
  </si>
  <si>
    <t>The tips and help for writing as well as the exercises/ideas given for writing, for example, a paragraph for 101.</t>
  </si>
  <si>
    <t>?</t>
  </si>
  <si>
    <t>tutorama</t>
  </si>
  <si>
    <t xml:space="preserve">info dealing with specific classes
 </t>
  </si>
  <si>
    <t>syliabi of classes</t>
  </si>
  <si>
    <t>I think the Gradatorium is the most useful part because it tells you exactly what a "project" is and breaks it down grade by grade, from not passing to an A, what is expected in a paper.  I also think the sample student essays are great because you can see an example of how the grading system is put to work.</t>
  </si>
  <si>
    <t>hmm...I don't really know since I havent visited all parts of it.</t>
  </si>
  <si>
    <t>I think it would be good to show more examples of student papers.</t>
  </si>
  <si>
    <t>The information on midterms and finals and how students should approach them. Also, the gradatorium is very useful.</t>
  </si>
  <si>
    <t xml:space="preserve">The course description is not that important just because we receive a syllabus in the beginning
 </t>
  </si>
  <si>
    <t>I think that all my questions and concerns were answered based on all the links that were given</t>
  </si>
  <si>
    <t>Links to class homepages, however those links are difficult to get to.</t>
  </si>
  <si>
    <t>I feel like the site is overwhelming.  There is so much information I just don't know where to start!</t>
  </si>
  <si>
    <t>If it is allowed, links to other tutorials sites from the GetIt page would be useful.</t>
  </si>
  <si>
    <t>The sample papers. They really give me an idea of what my writing should aspire to resemble.</t>
  </si>
  <si>
    <t>I dont know.</t>
  </si>
  <si>
    <t>Interpretations of essays from the New Humanities Reader. (But youre not going to do that so why bother asking?)</t>
  </si>
  <si>
    <t>Better advice for writing an essay.</t>
  </si>
  <si>
    <t>The only reason I really use the Writing Program homepage is to check for my homework.</t>
  </si>
  <si>
    <t>More information on what exactly a "project" is.</t>
  </si>
  <si>
    <t>Being able to navigate around the website.</t>
  </si>
  <si>
    <t>that my teacher doesn't use it.</t>
  </si>
  <si>
    <t>The sample papers that you prove for Students.</t>
  </si>
  <si>
    <t xml:space="preserve">Everything is somewhat useful, </t>
  </si>
  <si>
    <t>More sample papers, on different topics, and a check list that should tell the students what the professor is actually looking for in the Final research paper (301)</t>
  </si>
  <si>
    <t>It lets students know what their course consists of before they begin.</t>
  </si>
  <si>
    <t>never visited it</t>
  </si>
  <si>
    <t>When the homework that is due is posted on our class homepage</t>
  </si>
  <si>
    <t>The forums</t>
  </si>
  <si>
    <t xml:space="preserve">maybe have someone else (in your class) peer review or critique your essay online </t>
  </si>
  <si>
    <t>To be honest, not that much.</t>
  </si>
  <si>
    <t>I am not quite sure since I haven't visited this site most often.</t>
  </si>
  <si>
    <t>Links to people's papers so that they may serve as models, also more links on different topics such as cover letters and resumes.  Also the paradigm should be explained in depth because I still do not understand what a paradigm is and all this time I have just been writing a paper.</t>
  </si>
  <si>
    <t>everything, although i made an attempt at times to use the website, it in no way effected the recieved grade.</t>
  </si>
  <si>
    <t>how to actually write a paper that will get a good grade</t>
  </si>
  <si>
    <t xml:space="preserve">This is the first time I have visited it and only to take the survey. Students should be made aware of this homepage in their writing class during the first week of the semester. It would probably be really helpful. </t>
  </si>
  <si>
    <t xml:space="preserve">Written above. </t>
  </si>
  <si>
    <t xml:space="preserve">Information about the course and techniques to do better in the class. Classes available with their corresponding information. </t>
  </si>
  <si>
    <t>I am able to find my assignements without searching through my notebook...</t>
  </si>
  <si>
    <t>It think it should be more direct to the pages desired</t>
  </si>
  <si>
    <t>perhaps a page where you can access you grades to date</t>
  </si>
  <si>
    <t>The pages that explain grammar and citation.  Also, the sample essays and the links to other grammar websites.</t>
  </si>
  <si>
    <t>The forum.</t>
  </si>
  <si>
    <t>Links to online dictionaries and to an online thesaurus.</t>
  </si>
  <si>
    <t>I never visited the gradatorium or tutorama</t>
  </si>
  <si>
    <t>Contact information for teachers and help with developing a project</t>
  </si>
  <si>
    <t>na</t>
  </si>
  <si>
    <t>sorry, I never visited</t>
  </si>
  <si>
    <t>I find that the course homepage in general is very useful.  It provides links to individual classpages, tips on writing essays, other sources of information, etc.</t>
  </si>
  <si>
    <t xml:space="preserve">I don't think it's always necessary to use the course forum.  It gets a little confusing sometimes. </t>
  </si>
  <si>
    <t>I like the homepage as a whole.  It is very useful.  Maybe just a list of the possible tutors with small descriptions, so that we can sort through them and see which ones we are most compatable with.</t>
  </si>
  <si>
    <t>The Link-O-Mat is easy to use and useful for essays.</t>
  </si>
  <si>
    <t>The Teacher's Resource - they should have a separate homepage.</t>
  </si>
  <si>
    <t>More information about the authors and their current/latest works.</t>
  </si>
  <si>
    <t>It contains a whole lot of variety resources. It is a virtual teacher!</t>
  </si>
  <si>
    <t>An ONLINE LIVE tutor that can be instantly associated with during a private conversation.  A little bit more like INstant Mesanger.</t>
  </si>
  <si>
    <t>Definately the link-o-mat, it helps understand the author a lot more, and provides great sources for outside quotes that can still work for your essay.</t>
  </si>
  <si>
    <t>course description is useful in the first week or so, which is probably when you would need it , but other than that, I've never felt the need to visit it</t>
  </si>
  <si>
    <t>There was one essay that we read that was re-typed online, I wish that all the essays were like that, because many times I know the words in a quote, or some of the words in it, but I just can't find where it is in the text. Having it online would allow students to find quotes much more efficiently without wasting much time.</t>
  </si>
  <si>
    <t>Course Description</t>
  </si>
  <si>
    <t>Transitions between paragraphs</t>
  </si>
  <si>
    <t>Never visited.</t>
  </si>
  <si>
    <t xml:space="preserve">my course page is helpful... the syllabus being online is really great, since i tend to lose loose paper syllabi that are handed out.  </t>
  </si>
  <si>
    <t>...</t>
  </si>
  <si>
    <t>it all seems to be there already and is helpful.  thanks.</t>
  </si>
  <si>
    <t xml:space="preserve">I had to go there to find the forum because 6 posts were required. </t>
  </si>
  <si>
    <t>haven't gone to it</t>
  </si>
  <si>
    <t xml:space="preserve">haven't gone to it
 </t>
  </si>
  <si>
    <t>the teacher's ability to post homework assignments</t>
  </si>
  <si>
    <t>Writing assignments and other projects are posted online. We can also look up our professors and e-mail them directly.</t>
  </si>
  <si>
    <t>I don't know, I checked out most of it but have not really gone through the website with great scrutiny.</t>
  </si>
  <si>
    <t>I don't have any suggestions at this time.</t>
  </si>
  <si>
    <t>Once again, I've never visited it.</t>
  </si>
  <si>
    <t>Not applicable.</t>
  </si>
  <si>
    <t>The grading criteria page, and the examples of different papers.</t>
  </si>
  <si>
    <t>All professors should keep up with their class page</t>
  </si>
  <si>
    <t>the course web page</t>
  </si>
  <si>
    <t>im not sure, i havent gotten a chance to really analyze the whole site</t>
  </si>
  <si>
    <t>i like it the way it is</t>
  </si>
  <si>
    <t>the course websites and descriptions of the courses.</t>
  </si>
  <si>
    <t>----</t>
  </si>
  <si>
    <t>essay questions, sample papers, sample questions, etc.</t>
  </si>
  <si>
    <t>I dont kno</t>
  </si>
  <si>
    <t>It provides information pertaining to the work in the class and keeps students informed in terms of any anomalies in the schedule.</t>
  </si>
  <si>
    <t>It's usefulness isn't stressed enough, and people don't visit it too often.</t>
  </si>
  <si>
    <t>No other resources are necessary.</t>
  </si>
  <si>
    <t xml:space="preserve"> </t>
  </si>
  <si>
    <t xml:space="preserve">  </t>
  </si>
  <si>
    <t>The gradatorium. Also the myths of Expos is good it answers questions on common things that students are concerned about.</t>
  </si>
  <si>
    <t>Link o Mat is ok. But i never used it.</t>
  </si>
  <si>
    <t>more sample writings. it allows us to see what the program is looking for.</t>
  </si>
  <si>
    <t>Having the assignments posted on a webpage</t>
  </si>
  <si>
    <t>Nothing is not useful</t>
  </si>
  <si>
    <t>Links to plagirism sites</t>
  </si>
  <si>
    <t>Info provided on site.</t>
  </si>
  <si>
    <t>nothing really, its all helpful to some degree</t>
  </si>
  <si>
    <t>everything i need is on the site.</t>
  </si>
  <si>
    <t>To get information about your teacher</t>
  </si>
  <si>
    <t>If says nothing about exams</t>
  </si>
  <si>
    <t>how thr grades are done, what is considered an A paper and info on exams</t>
  </si>
  <si>
    <t>i'd like to visit it</t>
  </si>
  <si>
    <t>The assignment posting</t>
  </si>
  <si>
    <t>The class forum.</t>
  </si>
  <si>
    <t>The classpages</t>
  </si>
  <si>
    <t>I am not sure, because I do not think anything in the homepage is useless.</t>
  </si>
  <si>
    <t>I think that it is fine the way it is as of now.</t>
  </si>
  <si>
    <t>I have never visited the homepage</t>
  </si>
  <si>
    <t>Nothing comes to mind.</t>
  </si>
  <si>
    <t>I find the link-o-mat very useful.</t>
  </si>
  <si>
    <t>Most of the information on the writing program homepage are useful depending on what kind of information a person is looking for.</t>
  </si>
  <si>
    <t>Info about classes in general.</t>
  </si>
  <si>
    <t>Its hard to navigate.</t>
  </si>
  <si>
    <t>more organized, more info.</t>
  </si>
  <si>
    <t>I've never visited this site myself but I have heard that there are example papers posted. If this is true, I find that very useful.</t>
  </si>
  <si>
    <t>I feel it should be broadcasted more.</t>
  </si>
  <si>
    <t>The teachers view on what an A paper is and what they feel strong points are in writing.</t>
  </si>
  <si>
    <t>Being that it is extremely clear, one can use it easily.  But the most useful thing is the link to the forums.</t>
  </si>
  <si>
    <t>The stuff about registration.  This may be least useful to me because I have never had the need to use it.  However, I'm sure it is very useful for those that do need it.</t>
  </si>
  <si>
    <t>Possibly a link that would display a table of different section's grades on papers, so one could compare their grades to those of other sections, even though they are doing different work.</t>
  </si>
  <si>
    <t>I do not know because i have never been on the homepage.</t>
  </si>
  <si>
    <t>I don't use the WP homepage.</t>
  </si>
  <si>
    <t>The announcements and the email listing. I always get the information I need to know right away due to the email list.</t>
  </si>
  <si>
    <t xml:space="preserve">n/a I've never been on the homepage.  </t>
  </si>
  <si>
    <t>Class page</t>
  </si>
  <si>
    <t>All somewhat useful</t>
  </si>
  <si>
    <t>No more additional information needed</t>
  </si>
  <si>
    <t>The Gradiatorium</t>
  </si>
  <si>
    <t>Link-O-Mat</t>
  </si>
  <si>
    <t xml:space="preserve">How papers are graded and writing samples. </t>
  </si>
  <si>
    <t>A lot.</t>
  </si>
  <si>
    <t xml:space="preserve">I think the website should include more info about the stories read in class. </t>
  </si>
  <si>
    <t xml:space="preserve">You can view well written essays and see how they are graded. </t>
  </si>
  <si>
    <t xml:space="preserve">Not sure. </t>
  </si>
  <si>
    <t xml:space="preserve">Just more examples on how to write a good paper, etc. </t>
  </si>
  <si>
    <t>Course Home Page and the Grade scale</t>
  </si>
  <si>
    <t>Sample essays</t>
  </si>
  <si>
    <t>teachers annocements</t>
  </si>
  <si>
    <t>The link to the resources</t>
  </si>
  <si>
    <t>Nothing. Almost all of what is on the website is useful.</t>
  </si>
  <si>
    <t>a deeper history about the authors in the text New Humanities.</t>
  </si>
  <si>
    <t>The Link-O-Mat and the sample papers in the Gradatorium</t>
  </si>
  <si>
    <t>It's all useful in some capacity</t>
  </si>
  <si>
    <t>Perhaps more advice on developing a position, and a more detailed outline of what an 'A' paper is...also show how to work with more than one text (i.e., how to weave together different authors)</t>
  </si>
  <si>
    <t>Never had a chance to use it.</t>
  </si>
  <si>
    <t>The author biography and the supplementary readings that go along with it.</t>
  </si>
  <si>
    <t>The class pages are not updated regularly and the course syllabus is not very detailed.</t>
  </si>
  <si>
    <t>I would like to see a detailed outline of the course, and the readings that are required for the course, and also of the writing assignments.</t>
  </si>
  <si>
    <t>Being able to find out ur readings and assignments online.</t>
  </si>
  <si>
    <t>It gives information and other tips to help improve writing.</t>
  </si>
  <si>
    <t>A few more examples to help make better papers or samples of well written papers. (A paragraph taken from a good paper)</t>
  </si>
  <si>
    <t>No Answer</t>
  </si>
  <si>
    <t>COURSES</t>
  </si>
  <si>
    <t>No Response</t>
  </si>
  <si>
    <t>TOTAL</t>
  </si>
  <si>
    <t>HOMEPAGE USAGE</t>
  </si>
  <si>
    <t>Not useful</t>
  </si>
  <si>
    <t>Somewhat useful</t>
  </si>
  <si>
    <t>Useful</t>
  </si>
  <si>
    <t>Very useful</t>
  </si>
  <si>
    <t>No response</t>
  </si>
  <si>
    <t>Who Do I Call/Directors</t>
  </si>
  <si>
    <t>Other Resources</t>
  </si>
  <si>
    <t>Teacher Resources</t>
  </si>
  <si>
    <t>No did not use</t>
  </si>
  <si>
    <t>Yes, word processing</t>
  </si>
  <si>
    <t>Yes, access library</t>
  </si>
  <si>
    <t>Yes, web research</t>
  </si>
  <si>
    <t>Yes, other purposes</t>
  </si>
  <si>
    <t>Forums</t>
  </si>
  <si>
    <t>No, didn't have</t>
  </si>
  <si>
    <t>Yes, useful</t>
  </si>
  <si>
    <t>Yes, not useful</t>
  </si>
  <si>
    <t>Total</t>
  </si>
  <si>
    <t>Course Descrip</t>
  </si>
  <si>
    <t>FAQ</t>
  </si>
  <si>
    <t>-</t>
  </si>
  <si>
    <t>poop</t>
  </si>
  <si>
    <t>caca</t>
  </si>
  <si>
    <t>doodoo</t>
  </si>
  <si>
    <t xml:space="preserve">The website for my class. I thought the A paper example was a weak paper. </t>
  </si>
  <si>
    <t>the grammar</t>
  </si>
  <si>
    <t>it was solid</t>
  </si>
  <si>
    <t>It gives aid to those who are not properly skilled on how to format a paper.</t>
  </si>
  <si>
    <t>I think everything on the page has a purpose and is of use.</t>
  </si>
  <si>
    <t>?????????</t>
  </si>
  <si>
    <t>I couldn't say...I am reticent...yes, I am reticent.</t>
  </si>
  <si>
    <t>See above.</t>
  </si>
  <si>
    <t xml:space="preserve">Finding assignments, that I have missed, and the writing tips in tutorama. </t>
  </si>
  <si>
    <t>Old exams</t>
  </si>
  <si>
    <t>HOW TO GET AN A IN EXPOS</t>
  </si>
  <si>
    <t>hints in getting a better grades
 ways to organize one's thought prosses and put it on paper</t>
  </si>
  <si>
    <t xml:space="preserve">the individual course pages </t>
  </si>
  <si>
    <t>better description of the tutoring program</t>
  </si>
  <si>
    <t>The Tutorama</t>
  </si>
  <si>
    <t>The Link-O-Mat and other resources.</t>
  </si>
  <si>
    <t>The forums for students in each class</t>
  </si>
  <si>
    <t>More examples of well-written papers for each writing class</t>
  </si>
  <si>
    <t>Nothing from the professor was on it. Homepage for the class was unless.</t>
  </si>
  <si>
    <t>Syllabus, and due dates for papers in case a class is missed.</t>
  </si>
  <si>
    <t>Link to classguide.</t>
  </si>
  <si>
    <t>Nothing really.</t>
  </si>
  <si>
    <t>Can't think of anything.</t>
  </si>
  <si>
    <t>The Link-o-mat because it gives a short but informative description of the author and the context and main idea of the essay.</t>
  </si>
  <si>
    <t>access to assignments</t>
  </si>
  <si>
    <t>Being able to receive different points of view from essays read posted on the forum.</t>
  </si>
  <si>
    <t>the class page where you can review assignments and see any info that your teacher posted.</t>
  </si>
  <si>
    <t>There are alot of resources that I haven;t used and don't necessarily see a use for.</t>
  </si>
  <si>
    <t>Maybe a gradebook like the fas gradebook where you could view your grades.</t>
  </si>
  <si>
    <t>Being able to add email to teacher's email list.</t>
  </si>
  <si>
    <t>Everything else.</t>
  </si>
  <si>
    <t>Some easy-to-read tips on grammar.</t>
  </si>
  <si>
    <t>Course homepages and the forums.</t>
  </si>
  <si>
    <t>Nothing more.</t>
  </si>
  <si>
    <t>the teacher can post the assignment before we meet in class</t>
  </si>
  <si>
    <t>its fine</t>
  </si>
  <si>
    <t>updated info about requirements etc.</t>
  </si>
  <si>
    <t>I think thereshould be a chat where we can discuss different thinks with instructors, and maybe even other class mates. the readings can be interpreted many different ways, so its useful to find out what others think, before you make assumptions about the readings based on only what your class has pointed out.</t>
  </si>
  <si>
    <t>see above</t>
  </si>
  <si>
    <t>The online syllabus.</t>
  </si>
  <si>
    <t>Writing program forums.</t>
  </si>
  <si>
    <t>A more detailed map of Rutgers.</t>
  </si>
  <si>
    <t>never visited</t>
  </si>
  <si>
    <t>The most useful was the examples and links to articles, giving me an idea about what class would be like.</t>
  </si>
  <si>
    <t>The least useful was the tutorama and the teacher' page, neither of which were updated as needed.</t>
  </si>
  <si>
    <t>I would like to see some method by which to have a paper proofread by peers, without having to be limited to just one person, which is what is done in class.</t>
  </si>
  <si>
    <t>Poor organization. Difficult to find information.</t>
  </si>
  <si>
    <t xml:space="preserve">My own section is not updated in a timely manner, so that even if I were to miss class, I cannot check the website to recieve the current assignment. </t>
  </si>
  <si>
    <t>Perhaps an ability to contact other course instructors to recieve additional feedback as to were one can improve their papers.</t>
  </si>
  <si>
    <t xml:space="preserve">never used it
 </t>
  </si>
  <si>
    <t>The links it has towards the classes and the teacher that teach those classes.</t>
  </si>
  <si>
    <t>more indepth class homepages, synopsis</t>
  </si>
  <si>
    <t>I found the Gradatorium to be most useful, but other things were useful as well.</t>
  </si>
  <si>
    <t>it is impossible to navigate. I looked for my course's homepage for 30 mins then found it eventually using the rutgers search engine.</t>
  </si>
  <si>
    <t>a map.   links to pages would help.</t>
  </si>
  <si>
    <t>class page</t>
  </si>
  <si>
    <t>citations links too complex</t>
  </si>
  <si>
    <t>It allows you to get in touch with your professor.</t>
  </si>
  <si>
    <t>There is no special link for my class...so it is useless for me.</t>
  </si>
  <si>
    <t>A page for my class where I can go to and get assignments and help related to my specific topics.</t>
  </si>
  <si>
    <t>well, I like the FAQs, but only because I like reading FAQs for some odd reason. The Expos myths thing was also interesting</t>
  </si>
  <si>
    <t>Classpages and writing program forums</t>
  </si>
  <si>
    <t>link-o-mats</t>
  </si>
  <si>
    <t>syllabi</t>
  </si>
  <si>
    <t>The teacher's assignment page.</t>
  </si>
  <si>
    <t>I haven't really had a chance to take a good look around the page.</t>
  </si>
  <si>
    <t>The information about the myths about the 101 courses.</t>
  </si>
  <si>
    <t>The course updates and links to handouts</t>
  </si>
  <si>
    <t>there is no info about the tutoring, the 1.5 cr. tutoring</t>
  </si>
  <si>
    <t>Instructor never integrated web page into class. The Writing Program homepage provided no help to me.</t>
  </si>
  <si>
    <t>Refer to 3.</t>
  </si>
  <si>
    <t>Focus on good examples of writing and how a student should change their own style of writing to accomodate the style demanded by expository writing. I found that for the first half of the semester I didn't have the 'expository writing purpose' correct. This makes it difficult to perform well later in the semester.</t>
  </si>
  <si>
    <t>The link to my class home page</t>
  </si>
  <si>
    <t>A link to forum</t>
  </si>
  <si>
    <t>everything needed is provided there for you.</t>
  </si>
  <si>
    <t xml:space="preserve">lots of steps to get where you need to go.
 </t>
  </si>
  <si>
    <t>The forum allows ideas to be exchanged between students.</t>
  </si>
  <si>
    <t>The grade descriptions.</t>
  </si>
  <si>
    <t>More sample papers and grading descriptions.</t>
  </si>
  <si>
    <t>The Link-o-mat</t>
  </si>
  <si>
    <t>All the places I've visited were very helpful.</t>
  </si>
  <si>
    <t>How some of the ideas in the different essays apply to us today? Maybe just a few examples.</t>
  </si>
  <si>
    <t>checking homework that my instructor posts, links to pages about the author and work</t>
  </si>
  <si>
    <t>more questions related to the text to help us find a project</t>
  </si>
  <si>
    <t>The tutorama.</t>
  </si>
  <si>
    <t>the course description</t>
  </si>
  <si>
    <t>links to writing guide webpages, with MLA formats, etc.</t>
  </si>
  <si>
    <t>The fact that you can easily gat to your class page for assignments, announcements, etc...</t>
  </si>
  <si>
    <t>tips and tricks to doing well in expos....although there is probably already a section for that and I probably just didn't look well enough for it.</t>
  </si>
  <si>
    <t>the forum allows me to get ideas from other students to help me develop a project</t>
  </si>
  <si>
    <t>it is depended on too much by my teacher.  My teacher does not gove us the assignment in class and forces us to go to the site and get it.  This is not beneficial in ANY way, because we cannt discuss the question when the new text is introduced.</t>
  </si>
  <si>
    <t>Tutoring information and availability should be clearer</t>
  </si>
  <si>
    <t>The tutorama section of the homepage.</t>
  </si>
  <si>
    <t xml:space="preserve">More examples for papers dealing with connections.  </t>
  </si>
  <si>
    <t>I really never visited it to do anything other than find out what my assignment for my exspos one class was.</t>
  </si>
  <si>
    <t>I really dont know</t>
  </si>
  <si>
    <t>I dont know</t>
  </si>
  <si>
    <t>Lists the courses for 201 and their descriptions</t>
  </si>
  <si>
    <t>The teachers don't put their syllabi up on there.</t>
  </si>
  <si>
    <t xml:space="preserve">The class Syllabus, links to information about the class, examples of A papers online.  </t>
  </si>
  <si>
    <t>Easy to find course number (i.e. 101, 201, etc) in order to read about course</t>
  </si>
  <si>
    <t>Some teachers don't update their individual page often or at all in case a student needs to know an exact assignment or anything like that without having to email the professor</t>
  </si>
  <si>
    <t xml:space="preserve">the ability to find things about my class page
 </t>
  </si>
  <si>
    <t xml:space="preserve">probably the gradatorium bc i think every teacher basically does there own thing when it comes to grading. </t>
  </si>
  <si>
    <t>more of how to write and connect and style, etc.</t>
  </si>
  <si>
    <t xml:space="preserve">The writing homepage, when used, has helped me in improving my writing style. </t>
  </si>
  <si>
    <t xml:space="preserve">I did not use hte website enough to determine what was not useful enough to pass judgement. </t>
  </si>
  <si>
    <t>Sample work</t>
  </si>
  <si>
    <t>Link-o-mat</t>
  </si>
  <si>
    <t>more sample work</t>
  </si>
  <si>
    <t>The list of assignment when my instructor actually updates it.</t>
  </si>
  <si>
    <t>The sample paper grades, because my instructor doesn't adhere to the criteria described.</t>
  </si>
  <si>
    <t>A grading criteria that is actually used by all the instructors.</t>
  </si>
  <si>
    <t>I am able to check up my class page to view the homework assignments.</t>
  </si>
  <si>
    <t>The writing forums.</t>
  </si>
  <si>
    <t>Nothing in particular.</t>
  </si>
  <si>
    <t>The class pages that are posted</t>
  </si>
  <si>
    <t>Writing Program message-board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</si>
</sst>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
    <numFmt numFmtId="165" formatCode="&quot;Yes&quot;;&quot;Yes&quot;;&quot;No&quot;"/>
    <numFmt numFmtId="166" formatCode="&quot;True&quot;;&quot;True&quot;;&quot;False&quot;"/>
    <numFmt numFmtId="167" formatCode="&quot;On&quot;;&quot;On&quot;;&quot;Off&quot;"/>
    <numFmt numFmtId="168" formatCode="[$€-2]\ #,##0.00_);[Red]\([$€-2]\ #,##0.00\)"/>
  </numFmts>
  <fonts count="7">
    <font>
      <sz val="12"/>
      <name val="Arial"/>
      <family val="0"/>
    </font>
    <font>
      <b/>
      <sz val="12"/>
      <name val="Arial"/>
      <family val="0"/>
    </font>
    <font>
      <u val="single"/>
      <sz val="12"/>
      <color indexed="12"/>
      <name val="Arial"/>
      <family val="0"/>
    </font>
    <font>
      <u val="single"/>
      <sz val="12"/>
      <color indexed="36"/>
      <name val="Arial"/>
      <family val="0"/>
    </font>
    <font>
      <b/>
      <sz val="14"/>
      <name val="Arial"/>
      <family val="2"/>
    </font>
    <font>
      <sz val="10"/>
      <name val="Arial"/>
      <family val="0"/>
    </font>
    <font>
      <sz val="6"/>
      <name val="Verdana"/>
      <family val="2"/>
    </font>
  </fonts>
  <fills count="7">
    <fill>
      <patternFill/>
    </fill>
    <fill>
      <patternFill patternType="gray125"/>
    </fill>
    <fill>
      <patternFill patternType="solid">
        <fgColor indexed="22"/>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17"/>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2" borderId="0" xfId="0" applyFont="1" applyFill="1" applyAlignment="1">
      <alignment/>
    </xf>
    <xf numFmtId="0" fontId="0" fillId="0" borderId="0" xfId="0" applyAlignment="1">
      <alignment wrapText="1"/>
    </xf>
    <xf numFmtId="164" fontId="0" fillId="0" borderId="0" xfId="0" applyNumberFormat="1" applyAlignment="1">
      <alignment/>
    </xf>
    <xf numFmtId="164" fontId="1" fillId="2" borderId="0" xfId="0" applyNumberFormat="1" applyFont="1" applyFill="1" applyAlignment="1">
      <alignment/>
    </xf>
    <xf numFmtId="0" fontId="1" fillId="2" borderId="0" xfId="0" applyFont="1" applyFill="1" applyAlignment="1">
      <alignment wrapText="1"/>
    </xf>
    <xf numFmtId="9" fontId="0" fillId="0" borderId="0" xfId="0" applyNumberFormat="1" applyAlignment="1">
      <alignment/>
    </xf>
    <xf numFmtId="0" fontId="0" fillId="0" borderId="1" xfId="0" applyBorder="1" applyAlignment="1">
      <alignment/>
    </xf>
    <xf numFmtId="9" fontId="0" fillId="0" borderId="1" xfId="0" applyNumberFormat="1" applyBorder="1" applyAlignment="1">
      <alignment/>
    </xf>
    <xf numFmtId="0" fontId="0" fillId="0" borderId="1" xfId="0" applyBorder="1" applyAlignment="1">
      <alignment wrapText="1"/>
    </xf>
    <xf numFmtId="9" fontId="0" fillId="3" borderId="1" xfId="0" applyNumberFormat="1" applyFill="1" applyBorder="1" applyAlignment="1">
      <alignment/>
    </xf>
    <xf numFmtId="9" fontId="0" fillId="4" borderId="1" xfId="0" applyNumberFormat="1" applyFill="1" applyBorder="1" applyAlignment="1">
      <alignment/>
    </xf>
    <xf numFmtId="9" fontId="0" fillId="5" borderId="1" xfId="0" applyNumberFormat="1" applyFill="1" applyBorder="1" applyAlignment="1">
      <alignment/>
    </xf>
    <xf numFmtId="9" fontId="0" fillId="6" borderId="1" xfId="0" applyNumberFormat="1" applyFill="1" applyBorder="1" applyAlignment="1">
      <alignment/>
    </xf>
    <xf numFmtId="0" fontId="0" fillId="0" borderId="2" xfId="0" applyBorder="1" applyAlignment="1">
      <alignment wrapText="1"/>
    </xf>
    <xf numFmtId="0" fontId="0" fillId="0" borderId="2" xfId="0" applyBorder="1" applyAlignment="1">
      <alignment/>
    </xf>
    <xf numFmtId="9" fontId="0" fillId="0" borderId="2" xfId="0" applyNumberFormat="1" applyBorder="1" applyAlignment="1">
      <alignment/>
    </xf>
    <xf numFmtId="0" fontId="0" fillId="0" borderId="3" xfId="0" applyBorder="1" applyAlignment="1">
      <alignment/>
    </xf>
    <xf numFmtId="9" fontId="0" fillId="0" borderId="3" xfId="0" applyNumberFormat="1" applyBorder="1" applyAlignment="1">
      <alignment/>
    </xf>
    <xf numFmtId="0" fontId="0" fillId="0" borderId="0" xfId="0" applyBorder="1" applyAlignment="1">
      <alignment/>
    </xf>
    <xf numFmtId="9" fontId="0" fillId="0" borderId="0" xfId="0" applyNumberFormat="1" applyBorder="1" applyAlignment="1">
      <alignment/>
    </xf>
    <xf numFmtId="0" fontId="0" fillId="0" borderId="4" xfId="0" applyBorder="1" applyAlignment="1">
      <alignment/>
    </xf>
    <xf numFmtId="9" fontId="0" fillId="0" borderId="4" xfId="0" applyNumberFormat="1" applyBorder="1" applyAlignment="1">
      <alignment/>
    </xf>
    <xf numFmtId="0" fontId="0" fillId="0" borderId="3" xfId="0" applyBorder="1" applyAlignment="1">
      <alignment wrapText="1"/>
    </xf>
    <xf numFmtId="0" fontId="4" fillId="0" borderId="5" xfId="0" applyFont="1" applyBorder="1" applyAlignment="1">
      <alignment wrapText="1"/>
    </xf>
    <xf numFmtId="0" fontId="0" fillId="0" borderId="5" xfId="0" applyBorder="1" applyAlignment="1">
      <alignment/>
    </xf>
    <xf numFmtId="9" fontId="0" fillId="0" borderId="5" xfId="0" applyNumberFormat="1" applyBorder="1" applyAlignment="1">
      <alignment/>
    </xf>
    <xf numFmtId="9" fontId="0" fillId="3" borderId="3" xfId="0" applyNumberFormat="1" applyFill="1" applyBorder="1" applyAlignment="1">
      <alignment/>
    </xf>
    <xf numFmtId="0" fontId="1" fillId="0" borderId="5" xfId="0" applyFont="1" applyBorder="1" applyAlignment="1">
      <alignment wrapText="1"/>
    </xf>
    <xf numFmtId="0" fontId="4" fillId="0" borderId="5" xfId="0" applyFont="1" applyBorder="1" applyAlignment="1">
      <alignment/>
    </xf>
    <xf numFmtId="0" fontId="0" fillId="2" borderId="1" xfId="0" applyFill="1" applyBorder="1" applyAlignment="1">
      <alignment/>
    </xf>
    <xf numFmtId="9" fontId="0" fillId="2" borderId="1"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Website Breakdown</a:t>
            </a:r>
          </a:p>
        </c:rich>
      </c:tx>
      <c:layout/>
      <c:spPr>
        <a:noFill/>
        <a:ln>
          <a:noFill/>
        </a:ln>
      </c:spPr>
    </c:title>
    <c:plotArea>
      <c:layout>
        <c:manualLayout>
          <c:xMode val="edge"/>
          <c:yMode val="edge"/>
          <c:x val="0.011"/>
          <c:y val="0.10425"/>
          <c:w val="0.97775"/>
          <c:h val="0.83475"/>
        </c:manualLayout>
      </c:layout>
      <c:barChart>
        <c:barDir val="col"/>
        <c:grouping val="percentStacked"/>
        <c:varyColors val="0"/>
        <c:ser>
          <c:idx val="0"/>
          <c:order val="0"/>
          <c:tx>
            <c:strRef>
              <c:f>'chart source data'!$A$2</c:f>
              <c:strCache>
                <c:ptCount val="1"/>
                <c:pt idx="0">
                  <c:v>No response</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data'!$B$2:$I$2</c:f>
              <c:numCache>
                <c:ptCount val="8"/>
                <c:pt idx="0">
                  <c:v>0.05569620253164557</c:v>
                </c:pt>
                <c:pt idx="1">
                  <c:v>0.049367088607594936</c:v>
                </c:pt>
                <c:pt idx="2">
                  <c:v>0.04177215189873418</c:v>
                </c:pt>
                <c:pt idx="3">
                  <c:v>0.04810126582278481</c:v>
                </c:pt>
                <c:pt idx="4">
                  <c:v>0.04810126582278481</c:v>
                </c:pt>
                <c:pt idx="5">
                  <c:v>0.05189873417721519</c:v>
                </c:pt>
                <c:pt idx="6">
                  <c:v>0.05443037974683544</c:v>
                </c:pt>
                <c:pt idx="7">
                  <c:v>0.04556962025316456</c:v>
                </c:pt>
              </c:numCache>
            </c:numRef>
          </c:val>
        </c:ser>
        <c:ser>
          <c:idx val="1"/>
          <c:order val="1"/>
          <c:tx>
            <c:strRef>
              <c:f>'chart source data'!$A$3</c:f>
              <c:strCache>
                <c:ptCount val="1"/>
                <c:pt idx="0">
                  <c:v>Never visited</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data'!$B$3:$I$3</c:f>
              <c:numCache>
                <c:ptCount val="8"/>
                <c:pt idx="0">
                  <c:v>0.43670886075949367</c:v>
                </c:pt>
                <c:pt idx="1">
                  <c:v>0.5531645569620253</c:v>
                </c:pt>
                <c:pt idx="2">
                  <c:v>0.24556962025316456</c:v>
                </c:pt>
                <c:pt idx="3">
                  <c:v>0.3721518987341772</c:v>
                </c:pt>
                <c:pt idx="4">
                  <c:v>0.41139240506329117</c:v>
                </c:pt>
                <c:pt idx="5">
                  <c:v>0.3987341772151899</c:v>
                </c:pt>
                <c:pt idx="6">
                  <c:v>0.3911392405063291</c:v>
                </c:pt>
                <c:pt idx="7">
                  <c:v>0.3430379746835443</c:v>
                </c:pt>
              </c:numCache>
            </c:numRef>
          </c:val>
        </c:ser>
        <c:ser>
          <c:idx val="2"/>
          <c:order val="2"/>
          <c:tx>
            <c:strRef>
              <c:f>'chart source data'!$A$4</c:f>
              <c:strCache>
                <c:ptCount val="1"/>
                <c:pt idx="0">
                  <c:v>Not useful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data'!$B$4:$I$4</c:f>
              <c:numCache>
                <c:ptCount val="8"/>
                <c:pt idx="0">
                  <c:v>0.04177215189873418</c:v>
                </c:pt>
                <c:pt idx="1">
                  <c:v>0.04683544303797468</c:v>
                </c:pt>
                <c:pt idx="2">
                  <c:v>0.06962025316455696</c:v>
                </c:pt>
                <c:pt idx="3">
                  <c:v>0.07721518987341772</c:v>
                </c:pt>
                <c:pt idx="4">
                  <c:v>0.06962025316455696</c:v>
                </c:pt>
                <c:pt idx="5">
                  <c:v>0.0759493670886076</c:v>
                </c:pt>
                <c:pt idx="6">
                  <c:v>0.06582278481012659</c:v>
                </c:pt>
                <c:pt idx="7">
                  <c:v>0.08734177215189873</c:v>
                </c:pt>
              </c:numCache>
            </c:numRef>
          </c:val>
        </c:ser>
        <c:ser>
          <c:idx val="3"/>
          <c:order val="3"/>
          <c:tx>
            <c:strRef>
              <c:f>'chart source data'!$A$5</c:f>
              <c:strCache>
                <c:ptCount val="1"/>
                <c:pt idx="0">
                  <c:v>Somewhat useful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data'!$B$5:$I$5</c:f>
              <c:numCache>
                <c:ptCount val="8"/>
                <c:pt idx="0">
                  <c:v>0.21139240506329113</c:v>
                </c:pt>
                <c:pt idx="1">
                  <c:v>0.17341772151898735</c:v>
                </c:pt>
                <c:pt idx="2">
                  <c:v>0.23670886075949368</c:v>
                </c:pt>
                <c:pt idx="3">
                  <c:v>0.2139240506329114</c:v>
                </c:pt>
                <c:pt idx="4">
                  <c:v>0.1962025316455696</c:v>
                </c:pt>
                <c:pt idx="5">
                  <c:v>0.19746835443037974</c:v>
                </c:pt>
                <c:pt idx="6">
                  <c:v>0.20506329113924052</c:v>
                </c:pt>
                <c:pt idx="7">
                  <c:v>0.18227848101265823</c:v>
                </c:pt>
              </c:numCache>
            </c:numRef>
          </c:val>
        </c:ser>
        <c:ser>
          <c:idx val="4"/>
          <c:order val="4"/>
          <c:tx>
            <c:strRef>
              <c:f>'chart source data'!$A$6</c:f>
              <c:strCache>
                <c:ptCount val="1"/>
                <c:pt idx="0">
                  <c:v>Useful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data'!$B$6:$I$6</c:f>
              <c:numCache>
                <c:ptCount val="8"/>
                <c:pt idx="0">
                  <c:v>0.1860759493670886</c:v>
                </c:pt>
                <c:pt idx="1">
                  <c:v>0.14050632911392405</c:v>
                </c:pt>
                <c:pt idx="2">
                  <c:v>0.2582278481012658</c:v>
                </c:pt>
                <c:pt idx="3">
                  <c:v>0.19367088607594937</c:v>
                </c:pt>
                <c:pt idx="4">
                  <c:v>0.18734177215189873</c:v>
                </c:pt>
                <c:pt idx="5">
                  <c:v>0.19746835443037974</c:v>
                </c:pt>
                <c:pt idx="6">
                  <c:v>0.19367088607594937</c:v>
                </c:pt>
                <c:pt idx="7">
                  <c:v>0.1949367088607595</c:v>
                </c:pt>
              </c:numCache>
            </c:numRef>
          </c:val>
        </c:ser>
        <c:ser>
          <c:idx val="5"/>
          <c:order val="5"/>
          <c:tx>
            <c:strRef>
              <c:f>'chart source data'!$A$7</c:f>
              <c:strCache>
                <c:ptCount val="1"/>
                <c:pt idx="0">
                  <c:v>Very useful</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data'!$B$7:$I$7</c:f>
              <c:numCache>
                <c:ptCount val="8"/>
                <c:pt idx="0">
                  <c:v>0.06835443037974684</c:v>
                </c:pt>
                <c:pt idx="1">
                  <c:v>0.03670886075949367</c:v>
                </c:pt>
                <c:pt idx="2">
                  <c:v>0.14810126582278482</c:v>
                </c:pt>
                <c:pt idx="3">
                  <c:v>0.0949367088607595</c:v>
                </c:pt>
                <c:pt idx="4">
                  <c:v>0.08734177215189873</c:v>
                </c:pt>
                <c:pt idx="5">
                  <c:v>0.07848101265822785</c:v>
                </c:pt>
                <c:pt idx="6">
                  <c:v>0.08987341772151898</c:v>
                </c:pt>
                <c:pt idx="7">
                  <c:v>0.1468354430379747</c:v>
                </c:pt>
              </c:numCache>
            </c:numRef>
          </c:val>
        </c:ser>
        <c:overlap val="100"/>
        <c:axId val="16695179"/>
        <c:axId val="16038884"/>
      </c:barChart>
      <c:catAx>
        <c:axId val="16695179"/>
        <c:scaling>
          <c:orientation val="minMax"/>
        </c:scaling>
        <c:axPos val="b"/>
        <c:delete val="0"/>
        <c:numFmt formatCode="General" sourceLinked="1"/>
        <c:majorTickMark val="out"/>
        <c:minorTickMark val="none"/>
        <c:tickLblPos val="nextTo"/>
        <c:crossAx val="16038884"/>
        <c:crosses val="autoZero"/>
        <c:auto val="1"/>
        <c:lblOffset val="100"/>
        <c:noMultiLvlLbl val="0"/>
      </c:catAx>
      <c:valAx>
        <c:axId val="16038884"/>
        <c:scaling>
          <c:orientation val="minMax"/>
        </c:scaling>
        <c:axPos val="l"/>
        <c:majorGridlines/>
        <c:delete val="0"/>
        <c:numFmt formatCode="General" sourceLinked="1"/>
        <c:majorTickMark val="out"/>
        <c:minorTickMark val="none"/>
        <c:tickLblPos val="nextTo"/>
        <c:crossAx val="16695179"/>
        <c:crossesAt val="1"/>
        <c:crossBetween val="between"/>
        <c:dispUnits/>
      </c:valAx>
      <c:spPr>
        <a:solidFill>
          <a:srgbClr val="FFFFFF"/>
        </a:solidFill>
        <a:ln w="12700">
          <a:solidFill>
            <a:srgbClr val="FFFFFF"/>
          </a:solidFill>
        </a:ln>
      </c:spPr>
    </c:plotArea>
    <c:legend>
      <c:legendPos val="b"/>
      <c:layout>
        <c:manualLayout>
          <c:xMode val="edge"/>
          <c:yMode val="edge"/>
          <c:x val="0.1975"/>
          <c:y val="0.956"/>
          <c:w val="0.656"/>
          <c:h val="0.03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7775"/>
          <c:h val="0.92275"/>
        </c:manualLayout>
      </c:layout>
      <c:barChart>
        <c:barDir val="col"/>
        <c:grouping val="clustered"/>
        <c:varyColors val="0"/>
        <c:ser>
          <c:idx val="0"/>
          <c:order val="0"/>
          <c:tx>
            <c:strRef>
              <c:f>'chart source data'!$A$2</c:f>
              <c:strCache>
                <c:ptCount val="1"/>
                <c:pt idx="0">
                  <c:v>No response</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data'!$B$2:$I$2</c:f>
              <c:numCache>
                <c:ptCount val="8"/>
                <c:pt idx="0">
                  <c:v>0.05569620253164557</c:v>
                </c:pt>
                <c:pt idx="1">
                  <c:v>0.049367088607594936</c:v>
                </c:pt>
                <c:pt idx="2">
                  <c:v>0.04177215189873418</c:v>
                </c:pt>
                <c:pt idx="3">
                  <c:v>0.04810126582278481</c:v>
                </c:pt>
                <c:pt idx="4">
                  <c:v>0.04810126582278481</c:v>
                </c:pt>
                <c:pt idx="5">
                  <c:v>0.05189873417721519</c:v>
                </c:pt>
                <c:pt idx="6">
                  <c:v>0.05443037974683544</c:v>
                </c:pt>
                <c:pt idx="7">
                  <c:v>0.04556962025316456</c:v>
                </c:pt>
              </c:numCache>
            </c:numRef>
          </c:val>
        </c:ser>
        <c:ser>
          <c:idx val="1"/>
          <c:order val="1"/>
          <c:tx>
            <c:strRef>
              <c:f>'chart source data'!$A$3</c:f>
              <c:strCache>
                <c:ptCount val="1"/>
                <c:pt idx="0">
                  <c:v>Never visited</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data'!$B$3:$I$3</c:f>
              <c:numCache>
                <c:ptCount val="8"/>
                <c:pt idx="0">
                  <c:v>0.43670886075949367</c:v>
                </c:pt>
                <c:pt idx="1">
                  <c:v>0.5531645569620253</c:v>
                </c:pt>
                <c:pt idx="2">
                  <c:v>0.24556962025316456</c:v>
                </c:pt>
                <c:pt idx="3">
                  <c:v>0.3721518987341772</c:v>
                </c:pt>
                <c:pt idx="4">
                  <c:v>0.41139240506329117</c:v>
                </c:pt>
                <c:pt idx="5">
                  <c:v>0.3987341772151899</c:v>
                </c:pt>
                <c:pt idx="6">
                  <c:v>0.3911392405063291</c:v>
                </c:pt>
                <c:pt idx="7">
                  <c:v>0.3430379746835443</c:v>
                </c:pt>
              </c:numCache>
            </c:numRef>
          </c:val>
        </c:ser>
        <c:ser>
          <c:idx val="2"/>
          <c:order val="2"/>
          <c:tx>
            <c:strRef>
              <c:f>'chart source data'!$A$4</c:f>
              <c:strCache>
                <c:ptCount val="1"/>
                <c:pt idx="0">
                  <c:v>Not useful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data'!$B$4:$I$4</c:f>
              <c:numCache>
                <c:ptCount val="8"/>
                <c:pt idx="0">
                  <c:v>0.04177215189873418</c:v>
                </c:pt>
                <c:pt idx="1">
                  <c:v>0.04683544303797468</c:v>
                </c:pt>
                <c:pt idx="2">
                  <c:v>0.06962025316455696</c:v>
                </c:pt>
                <c:pt idx="3">
                  <c:v>0.07721518987341772</c:v>
                </c:pt>
                <c:pt idx="4">
                  <c:v>0.06962025316455696</c:v>
                </c:pt>
                <c:pt idx="5">
                  <c:v>0.0759493670886076</c:v>
                </c:pt>
                <c:pt idx="6">
                  <c:v>0.06582278481012659</c:v>
                </c:pt>
                <c:pt idx="7">
                  <c:v>0.08734177215189873</c:v>
                </c:pt>
              </c:numCache>
            </c:numRef>
          </c:val>
        </c:ser>
        <c:ser>
          <c:idx val="3"/>
          <c:order val="3"/>
          <c:tx>
            <c:strRef>
              <c:f>'chart source data'!$A$5</c:f>
              <c:strCache>
                <c:ptCount val="1"/>
                <c:pt idx="0">
                  <c:v>Somewhat useful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data'!$B$5:$I$5</c:f>
              <c:numCache>
                <c:ptCount val="8"/>
                <c:pt idx="0">
                  <c:v>0.21139240506329113</c:v>
                </c:pt>
                <c:pt idx="1">
                  <c:v>0.17341772151898735</c:v>
                </c:pt>
                <c:pt idx="2">
                  <c:v>0.23670886075949368</c:v>
                </c:pt>
                <c:pt idx="3">
                  <c:v>0.2139240506329114</c:v>
                </c:pt>
                <c:pt idx="4">
                  <c:v>0.1962025316455696</c:v>
                </c:pt>
                <c:pt idx="5">
                  <c:v>0.19746835443037974</c:v>
                </c:pt>
                <c:pt idx="6">
                  <c:v>0.20506329113924052</c:v>
                </c:pt>
                <c:pt idx="7">
                  <c:v>0.18227848101265823</c:v>
                </c:pt>
              </c:numCache>
            </c:numRef>
          </c:val>
        </c:ser>
        <c:ser>
          <c:idx val="4"/>
          <c:order val="4"/>
          <c:tx>
            <c:strRef>
              <c:f>'chart source data'!$A$6</c:f>
              <c:strCache>
                <c:ptCount val="1"/>
                <c:pt idx="0">
                  <c:v>Useful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data'!$B$6:$I$6</c:f>
              <c:numCache>
                <c:ptCount val="8"/>
                <c:pt idx="0">
                  <c:v>0.1860759493670886</c:v>
                </c:pt>
                <c:pt idx="1">
                  <c:v>0.14050632911392405</c:v>
                </c:pt>
                <c:pt idx="2">
                  <c:v>0.2582278481012658</c:v>
                </c:pt>
                <c:pt idx="3">
                  <c:v>0.19367088607594937</c:v>
                </c:pt>
                <c:pt idx="4">
                  <c:v>0.18734177215189873</c:v>
                </c:pt>
                <c:pt idx="5">
                  <c:v>0.19746835443037974</c:v>
                </c:pt>
                <c:pt idx="6">
                  <c:v>0.19367088607594937</c:v>
                </c:pt>
                <c:pt idx="7">
                  <c:v>0.1949367088607595</c:v>
                </c:pt>
              </c:numCache>
            </c:numRef>
          </c:val>
        </c:ser>
        <c:ser>
          <c:idx val="5"/>
          <c:order val="5"/>
          <c:tx>
            <c:strRef>
              <c:f>'chart source data'!$A$7</c:f>
              <c:strCache>
                <c:ptCount val="1"/>
                <c:pt idx="0">
                  <c:v>Very useful</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source data'!$B$1:$I$1</c:f>
              <c:strCache>
                <c:ptCount val="8"/>
                <c:pt idx="0">
                  <c:v>FAQ</c:v>
                </c:pt>
                <c:pt idx="1">
                  <c:v>Contact</c:v>
                </c:pt>
                <c:pt idx="2">
                  <c:v>Course Descrip</c:v>
                </c:pt>
                <c:pt idx="3">
                  <c:v>Tutorama</c:v>
                </c:pt>
                <c:pt idx="4">
                  <c:v>Gradatorium</c:v>
                </c:pt>
                <c:pt idx="5">
                  <c:v>Link-O-Mat</c:v>
                </c:pt>
                <c:pt idx="6">
                  <c:v>Other Resources</c:v>
                </c:pt>
                <c:pt idx="7">
                  <c:v>Teacher Resources</c:v>
                </c:pt>
              </c:strCache>
            </c:strRef>
          </c:cat>
          <c:val>
            <c:numRef>
              <c:f>'chart source data'!$B$7:$I$7</c:f>
              <c:numCache>
                <c:ptCount val="8"/>
                <c:pt idx="0">
                  <c:v>0.06835443037974684</c:v>
                </c:pt>
                <c:pt idx="1">
                  <c:v>0.03670886075949367</c:v>
                </c:pt>
                <c:pt idx="2">
                  <c:v>0.14810126582278482</c:v>
                </c:pt>
                <c:pt idx="3">
                  <c:v>0.0949367088607595</c:v>
                </c:pt>
                <c:pt idx="4">
                  <c:v>0.08734177215189873</c:v>
                </c:pt>
                <c:pt idx="5">
                  <c:v>0.07848101265822785</c:v>
                </c:pt>
                <c:pt idx="6">
                  <c:v>0.08987341772151898</c:v>
                </c:pt>
                <c:pt idx="7">
                  <c:v>0.1468354430379747</c:v>
                </c:pt>
              </c:numCache>
            </c:numRef>
          </c:val>
        </c:ser>
        <c:axId val="10132229"/>
        <c:axId val="24081198"/>
      </c:barChart>
      <c:catAx>
        <c:axId val="10132229"/>
        <c:scaling>
          <c:orientation val="minMax"/>
        </c:scaling>
        <c:axPos val="b"/>
        <c:delete val="0"/>
        <c:numFmt formatCode="General" sourceLinked="1"/>
        <c:majorTickMark val="out"/>
        <c:minorTickMark val="none"/>
        <c:tickLblPos val="nextTo"/>
        <c:crossAx val="24081198"/>
        <c:crosses val="autoZero"/>
        <c:auto val="1"/>
        <c:lblOffset val="100"/>
        <c:noMultiLvlLbl val="0"/>
      </c:catAx>
      <c:valAx>
        <c:axId val="24081198"/>
        <c:scaling>
          <c:orientation val="minMax"/>
        </c:scaling>
        <c:axPos val="l"/>
        <c:majorGridlines/>
        <c:delete val="0"/>
        <c:numFmt formatCode="General" sourceLinked="1"/>
        <c:majorTickMark val="out"/>
        <c:minorTickMark val="none"/>
        <c:tickLblPos val="nextTo"/>
        <c:crossAx val="10132229"/>
        <c:crossesAt val="1"/>
        <c:crossBetween val="between"/>
        <c:dispUnits/>
      </c:valAx>
      <c:spPr>
        <a:solidFill>
          <a:srgbClr val="FFFFFF"/>
        </a:solidFill>
        <a:ln w="12700">
          <a:solidFill>
            <a:srgbClr val="FFFFFF"/>
          </a:solidFill>
        </a:ln>
      </c:spPr>
    </c:plotArea>
    <c:legend>
      <c:legendPos val="b"/>
      <c:layout>
        <c:manualLayout>
          <c:xMode val="edge"/>
          <c:yMode val="edge"/>
          <c:x val="0.18975"/>
          <c:y val="0.956"/>
          <c:w val="0.6515"/>
          <c:h val="0.03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825"/>
          <c:w val="0.977"/>
          <c:h val="0.9225"/>
        </c:manualLayout>
      </c:layout>
      <c:barChart>
        <c:barDir val="col"/>
        <c:grouping val="clustered"/>
        <c:varyColors val="0"/>
        <c:ser>
          <c:idx val="0"/>
          <c:order val="0"/>
          <c:tx>
            <c:strRef>
              <c:f>'chart source data'!$B$1</c:f>
              <c:strCache>
                <c:ptCount val="1"/>
                <c:pt idx="0">
                  <c:v>FAQ</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data'!$B$2:$B$7</c:f>
              <c:numCache>
                <c:ptCount val="6"/>
                <c:pt idx="0">
                  <c:v>0.05569620253164557</c:v>
                </c:pt>
                <c:pt idx="1">
                  <c:v>0.43670886075949367</c:v>
                </c:pt>
                <c:pt idx="2">
                  <c:v>0.04177215189873418</c:v>
                </c:pt>
                <c:pt idx="3">
                  <c:v>0.21139240506329113</c:v>
                </c:pt>
                <c:pt idx="4">
                  <c:v>0.1860759493670886</c:v>
                </c:pt>
                <c:pt idx="5">
                  <c:v>0.06835443037974684</c:v>
                </c:pt>
              </c:numCache>
            </c:numRef>
          </c:val>
        </c:ser>
        <c:ser>
          <c:idx val="1"/>
          <c:order val="1"/>
          <c:tx>
            <c:strRef>
              <c:f>'chart source data'!$C$1</c:f>
              <c:strCache>
                <c:ptCount val="1"/>
                <c:pt idx="0">
                  <c:v>Contact</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data'!$C$2:$C$7</c:f>
              <c:numCache>
                <c:ptCount val="6"/>
                <c:pt idx="0">
                  <c:v>0.049367088607594936</c:v>
                </c:pt>
                <c:pt idx="1">
                  <c:v>0.5531645569620253</c:v>
                </c:pt>
                <c:pt idx="2">
                  <c:v>0.04683544303797468</c:v>
                </c:pt>
                <c:pt idx="3">
                  <c:v>0.17341772151898735</c:v>
                </c:pt>
                <c:pt idx="4">
                  <c:v>0.14050632911392405</c:v>
                </c:pt>
                <c:pt idx="5">
                  <c:v>0.03670886075949367</c:v>
                </c:pt>
              </c:numCache>
            </c:numRef>
          </c:val>
        </c:ser>
        <c:ser>
          <c:idx val="2"/>
          <c:order val="2"/>
          <c:tx>
            <c:strRef>
              <c:f>'chart source data'!$D$1</c:f>
              <c:strCache>
                <c:ptCount val="1"/>
                <c:pt idx="0">
                  <c:v>Course Descrip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data'!$D$2:$D$7</c:f>
              <c:numCache>
                <c:ptCount val="6"/>
                <c:pt idx="0">
                  <c:v>0.04177215189873418</c:v>
                </c:pt>
                <c:pt idx="1">
                  <c:v>0.24556962025316456</c:v>
                </c:pt>
                <c:pt idx="2">
                  <c:v>0.06962025316455696</c:v>
                </c:pt>
                <c:pt idx="3">
                  <c:v>0.23670886075949368</c:v>
                </c:pt>
                <c:pt idx="4">
                  <c:v>0.2582278481012658</c:v>
                </c:pt>
                <c:pt idx="5">
                  <c:v>0.14810126582278482</c:v>
                </c:pt>
              </c:numCache>
            </c:numRef>
          </c:val>
        </c:ser>
        <c:ser>
          <c:idx val="3"/>
          <c:order val="3"/>
          <c:tx>
            <c:strRef>
              <c:f>'chart source data'!$E$1</c:f>
              <c:strCache>
                <c:ptCount val="1"/>
                <c:pt idx="0">
                  <c:v>Tutorama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data'!$E$2:$E$7</c:f>
              <c:numCache>
                <c:ptCount val="6"/>
                <c:pt idx="0">
                  <c:v>0.04810126582278481</c:v>
                </c:pt>
                <c:pt idx="1">
                  <c:v>0.3721518987341772</c:v>
                </c:pt>
                <c:pt idx="2">
                  <c:v>0.07721518987341772</c:v>
                </c:pt>
                <c:pt idx="3">
                  <c:v>0.2139240506329114</c:v>
                </c:pt>
                <c:pt idx="4">
                  <c:v>0.19367088607594937</c:v>
                </c:pt>
                <c:pt idx="5">
                  <c:v>0.0949367088607595</c:v>
                </c:pt>
              </c:numCache>
            </c:numRef>
          </c:val>
        </c:ser>
        <c:ser>
          <c:idx val="4"/>
          <c:order val="4"/>
          <c:tx>
            <c:strRef>
              <c:f>'chart source data'!$F$1</c:f>
              <c:strCache>
                <c:ptCount val="1"/>
                <c:pt idx="0">
                  <c:v>Gradatorium</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data'!$F$2:$F$7</c:f>
              <c:numCache>
                <c:ptCount val="6"/>
                <c:pt idx="0">
                  <c:v>0.04810126582278481</c:v>
                </c:pt>
                <c:pt idx="1">
                  <c:v>0.41139240506329117</c:v>
                </c:pt>
                <c:pt idx="2">
                  <c:v>0.06962025316455696</c:v>
                </c:pt>
                <c:pt idx="3">
                  <c:v>0.1962025316455696</c:v>
                </c:pt>
                <c:pt idx="4">
                  <c:v>0.18734177215189873</c:v>
                </c:pt>
                <c:pt idx="5">
                  <c:v>0.08734177215189873</c:v>
                </c:pt>
              </c:numCache>
            </c:numRef>
          </c:val>
        </c:ser>
        <c:ser>
          <c:idx val="5"/>
          <c:order val="5"/>
          <c:tx>
            <c:strRef>
              <c:f>'chart source data'!$G$1</c:f>
              <c:strCache>
                <c:ptCount val="1"/>
                <c:pt idx="0">
                  <c:v>Link-O-Mat</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data'!$G$2:$G$7</c:f>
              <c:numCache>
                <c:ptCount val="6"/>
                <c:pt idx="0">
                  <c:v>0.05189873417721519</c:v>
                </c:pt>
                <c:pt idx="1">
                  <c:v>0.3987341772151899</c:v>
                </c:pt>
                <c:pt idx="2">
                  <c:v>0.0759493670886076</c:v>
                </c:pt>
                <c:pt idx="3">
                  <c:v>0.19746835443037974</c:v>
                </c:pt>
                <c:pt idx="4">
                  <c:v>0.19746835443037974</c:v>
                </c:pt>
                <c:pt idx="5">
                  <c:v>0.07848101265822785</c:v>
                </c:pt>
              </c:numCache>
            </c:numRef>
          </c:val>
        </c:ser>
        <c:ser>
          <c:idx val="6"/>
          <c:order val="6"/>
          <c:tx>
            <c:strRef>
              <c:f>'chart source data'!$H$1</c:f>
              <c:strCache>
                <c:ptCount val="1"/>
                <c:pt idx="0">
                  <c:v>Other Resources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data'!$H$2:$H$7</c:f>
              <c:numCache>
                <c:ptCount val="6"/>
                <c:pt idx="0">
                  <c:v>0.05443037974683544</c:v>
                </c:pt>
                <c:pt idx="1">
                  <c:v>0.3911392405063291</c:v>
                </c:pt>
                <c:pt idx="2">
                  <c:v>0.06582278481012659</c:v>
                </c:pt>
                <c:pt idx="3">
                  <c:v>0.20506329113924052</c:v>
                </c:pt>
                <c:pt idx="4">
                  <c:v>0.19367088607594937</c:v>
                </c:pt>
                <c:pt idx="5">
                  <c:v>0.08987341772151898</c:v>
                </c:pt>
              </c:numCache>
            </c:numRef>
          </c:val>
        </c:ser>
        <c:ser>
          <c:idx val="7"/>
          <c:order val="7"/>
          <c:tx>
            <c:strRef>
              <c:f>'chart source data'!$I$1</c:f>
              <c:strCache>
                <c:ptCount val="1"/>
                <c:pt idx="0">
                  <c:v>Teacher Resources</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'chart source data'!$A$2:$A$7</c:f>
              <c:strCache>
                <c:ptCount val="6"/>
                <c:pt idx="0">
                  <c:v>No response</c:v>
                </c:pt>
                <c:pt idx="1">
                  <c:v>Never visited</c:v>
                </c:pt>
                <c:pt idx="2">
                  <c:v>Not useful</c:v>
                </c:pt>
                <c:pt idx="3">
                  <c:v>Somewhat useful</c:v>
                </c:pt>
                <c:pt idx="4">
                  <c:v>Useful</c:v>
                </c:pt>
                <c:pt idx="5">
                  <c:v>Very useful</c:v>
                </c:pt>
              </c:strCache>
            </c:strRef>
          </c:cat>
          <c:val>
            <c:numRef>
              <c:f>'chart source data'!$I$2:$I$7</c:f>
              <c:numCache>
                <c:ptCount val="6"/>
                <c:pt idx="0">
                  <c:v>0.04556962025316456</c:v>
                </c:pt>
                <c:pt idx="1">
                  <c:v>0.3430379746835443</c:v>
                </c:pt>
                <c:pt idx="2">
                  <c:v>0.08734177215189873</c:v>
                </c:pt>
                <c:pt idx="3">
                  <c:v>0.18227848101265823</c:v>
                </c:pt>
                <c:pt idx="4">
                  <c:v>0.1949367088607595</c:v>
                </c:pt>
                <c:pt idx="5">
                  <c:v>0.1468354430379747</c:v>
                </c:pt>
              </c:numCache>
            </c:numRef>
          </c:val>
        </c:ser>
        <c:axId val="15404191"/>
        <c:axId val="4419992"/>
      </c:barChart>
      <c:catAx>
        <c:axId val="15404191"/>
        <c:scaling>
          <c:orientation val="minMax"/>
        </c:scaling>
        <c:axPos val="b"/>
        <c:delete val="0"/>
        <c:numFmt formatCode="General" sourceLinked="1"/>
        <c:majorTickMark val="out"/>
        <c:minorTickMark val="none"/>
        <c:tickLblPos val="nextTo"/>
        <c:crossAx val="4419992"/>
        <c:crosses val="autoZero"/>
        <c:auto val="1"/>
        <c:lblOffset val="100"/>
        <c:noMultiLvlLbl val="0"/>
      </c:catAx>
      <c:valAx>
        <c:axId val="4419992"/>
        <c:scaling>
          <c:orientation val="minMax"/>
          <c:max val="1"/>
        </c:scaling>
        <c:axPos val="l"/>
        <c:majorGridlines/>
        <c:delete val="0"/>
        <c:numFmt formatCode="General" sourceLinked="1"/>
        <c:majorTickMark val="out"/>
        <c:minorTickMark val="none"/>
        <c:tickLblPos val="nextTo"/>
        <c:crossAx val="15404191"/>
        <c:crossesAt val="1"/>
        <c:crossBetween val="between"/>
        <c:dispUnits/>
      </c:valAx>
      <c:spPr>
        <a:solidFill>
          <a:srgbClr val="FFFFFF"/>
        </a:solidFill>
        <a:ln w="12700">
          <a:solidFill>
            <a:srgbClr val="FFFFFF"/>
          </a:solidFill>
        </a:ln>
      </c:spPr>
    </c:plotArea>
    <c:legend>
      <c:legendPos val="b"/>
      <c:layout>
        <c:manualLayout>
          <c:xMode val="edge"/>
          <c:yMode val="edge"/>
          <c:x val="0.08325"/>
          <c:y val="0.956"/>
          <c:w val="0.88225"/>
          <c:h val="0.03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Computer Classroom Usage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08080"/>
              </a:solidFill>
            </c:spPr>
          </c:dPt>
          <c:dPt>
            <c:idx val="1"/>
            <c:invertIfNegative val="0"/>
            <c:spPr>
              <a:solidFill>
                <a:srgbClr val="FF0000"/>
              </a:solidFill>
            </c:spPr>
          </c:dPt>
          <c:dPt>
            <c:idx val="2"/>
            <c:invertIfNegative val="0"/>
            <c:spPr>
              <a:solidFill>
                <a:srgbClr val="008000"/>
              </a:solidFill>
            </c:spPr>
          </c:dPt>
          <c:dPt>
            <c:idx val="3"/>
            <c:invertIfNegative val="0"/>
            <c:spPr>
              <a:pattFill prst="ltUpDiag">
                <a:fgClr>
                  <a:srgbClr val="008000"/>
                </a:fgClr>
                <a:bgClr>
                  <a:srgbClr val="FFFFFF"/>
                </a:bgClr>
              </a:pattFill>
            </c:spPr>
          </c:dPt>
          <c:dPt>
            <c:idx val="4"/>
            <c:invertIfNegative val="0"/>
            <c:spPr>
              <a:pattFill prst="zigZag">
                <a:fgClr>
                  <a:srgbClr val="008000"/>
                </a:fgClr>
                <a:bgClr>
                  <a:srgbClr val="FFFFFF"/>
                </a:bgClr>
              </a:pattFill>
            </c:spPr>
          </c:dPt>
          <c:dPt>
            <c:idx val="5"/>
            <c:invertIfNegative val="0"/>
            <c:spPr>
              <a:pattFill prst="diagBrick">
                <a:fgClr>
                  <a:srgbClr val="008000"/>
                </a:fgClr>
                <a:bgClr>
                  <a:srgbClr val="FFFFFF"/>
                </a:bgClr>
              </a:pattFill>
            </c:spPr>
          </c:dPt>
          <c:dPt>
            <c:idx val="6"/>
            <c:invertIfNegative val="0"/>
            <c:spPr>
              <a:pattFill prst="ltDnDiag">
                <a:fgClr>
                  <a:srgbClr val="008000"/>
                </a:fgClr>
                <a:bgClr>
                  <a:srgbClr val="FFFFFF"/>
                </a:bgClr>
              </a:pattFill>
            </c:spPr>
          </c:dPt>
          <c:dLbls>
            <c:numFmt formatCode="General" sourceLinked="1"/>
            <c:showLegendKey val="0"/>
            <c:showVal val="1"/>
            <c:showBubbleSize val="0"/>
            <c:showCatName val="0"/>
            <c:showSerName val="0"/>
            <c:showPercent val="0"/>
          </c:dLbls>
          <c:cat>
            <c:strRef>
              <c:f>'chart source data'!$A$11:$A$17</c:f>
              <c:strCache>
                <c:ptCount val="7"/>
                <c:pt idx="0">
                  <c:v>No response</c:v>
                </c:pt>
                <c:pt idx="1">
                  <c:v>No did not use</c:v>
                </c:pt>
                <c:pt idx="2">
                  <c:v>Yes total</c:v>
                </c:pt>
                <c:pt idx="3">
                  <c:v>Yes, word processing</c:v>
                </c:pt>
                <c:pt idx="4">
                  <c:v>Yes, access library</c:v>
                </c:pt>
                <c:pt idx="5">
                  <c:v>Yes, web research</c:v>
                </c:pt>
                <c:pt idx="6">
                  <c:v>Yes, other purposes</c:v>
                </c:pt>
              </c:strCache>
            </c:strRef>
          </c:cat>
          <c:val>
            <c:numRef>
              <c:f>'chart source data'!$B$11:$B$17</c:f>
              <c:numCache>
                <c:ptCount val="7"/>
                <c:pt idx="0">
                  <c:v>0.027848101265822784</c:v>
                </c:pt>
                <c:pt idx="1">
                  <c:v>0.5316455696202531</c:v>
                </c:pt>
                <c:pt idx="2">
                  <c:v>0.44050632911392407</c:v>
                </c:pt>
                <c:pt idx="3">
                  <c:v>0.5890804597701149</c:v>
                </c:pt>
                <c:pt idx="4">
                  <c:v>0.11206896551724138</c:v>
                </c:pt>
                <c:pt idx="5">
                  <c:v>0.1752873563218391</c:v>
                </c:pt>
                <c:pt idx="6">
                  <c:v>0.1235632183908046</c:v>
                </c:pt>
              </c:numCache>
            </c:numRef>
          </c:val>
        </c:ser>
        <c:axId val="39779929"/>
        <c:axId val="22475042"/>
      </c:barChart>
      <c:catAx>
        <c:axId val="39779929"/>
        <c:scaling>
          <c:orientation val="minMax"/>
        </c:scaling>
        <c:axPos val="b"/>
        <c:delete val="0"/>
        <c:numFmt formatCode="General" sourceLinked="1"/>
        <c:majorTickMark val="out"/>
        <c:minorTickMark val="none"/>
        <c:tickLblPos val="nextTo"/>
        <c:crossAx val="22475042"/>
        <c:crosses val="autoZero"/>
        <c:auto val="1"/>
        <c:lblOffset val="100"/>
        <c:noMultiLvlLbl val="0"/>
      </c:catAx>
      <c:valAx>
        <c:axId val="22475042"/>
        <c:scaling>
          <c:orientation val="minMax"/>
          <c:max val="1"/>
        </c:scaling>
        <c:axPos val="l"/>
        <c:majorGridlines/>
        <c:delete val="0"/>
        <c:numFmt formatCode="General" sourceLinked="1"/>
        <c:majorTickMark val="out"/>
        <c:minorTickMark val="none"/>
        <c:tickLblPos val="nextTo"/>
        <c:crossAx val="39779929"/>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2"/>
  <sheetViews>
    <sheetView tabSelected="1" zoomScale="75" zoomScaleNormal="75" workbookViewId="0" topLeftCell="A780">
      <selection activeCell="A794" sqref="A794:B799"/>
    </sheetView>
  </sheetViews>
  <sheetFormatPr defaultColWidth="8.88671875" defaultRowHeight="15"/>
  <cols>
    <col min="1" max="1" width="15.99609375" style="0" bestFit="1" customWidth="1"/>
    <col min="2" max="10" width="8.6640625" style="0" customWidth="1"/>
    <col min="11" max="13" width="25.4453125" style="2" customWidth="1"/>
    <col min="14" max="15" width="8.6640625" style="0" customWidth="1"/>
    <col min="16" max="16" width="25.3359375" style="3" customWidth="1"/>
    <col min="17" max="16384" width="8.6640625" style="0" customWidth="1"/>
  </cols>
  <sheetData>
    <row r="1" spans="2:15" ht="15">
      <c r="B1" t="s">
        <v>671</v>
      </c>
      <c r="C1" t="s">
        <v>672</v>
      </c>
      <c r="D1" t="s">
        <v>673</v>
      </c>
      <c r="E1" t="s">
        <v>674</v>
      </c>
      <c r="F1" t="s">
        <v>481</v>
      </c>
      <c r="G1" t="s">
        <v>724</v>
      </c>
      <c r="H1" t="s">
        <v>868</v>
      </c>
      <c r="I1" t="s">
        <v>675</v>
      </c>
      <c r="J1" t="s">
        <v>676</v>
      </c>
      <c r="K1" s="2" t="s">
        <v>677</v>
      </c>
      <c r="L1" s="2" t="s">
        <v>678</v>
      </c>
      <c r="M1" s="2" t="s">
        <v>679</v>
      </c>
      <c r="N1" t="s">
        <v>680</v>
      </c>
      <c r="O1" t="s">
        <v>681</v>
      </c>
    </row>
    <row r="2" spans="1:16" ht="15.75">
      <c r="A2" s="1" t="s">
        <v>107</v>
      </c>
      <c r="B2" s="1" t="s">
        <v>108</v>
      </c>
      <c r="C2" s="1" t="s">
        <v>109</v>
      </c>
      <c r="D2" s="1" t="s">
        <v>110</v>
      </c>
      <c r="E2" s="1" t="s">
        <v>111</v>
      </c>
      <c r="F2" s="1" t="s">
        <v>112</v>
      </c>
      <c r="G2" s="1" t="s">
        <v>113</v>
      </c>
      <c r="H2" s="1" t="s">
        <v>114</v>
      </c>
      <c r="I2" s="1" t="s">
        <v>115</v>
      </c>
      <c r="J2" s="1" t="s">
        <v>116</v>
      </c>
      <c r="K2" s="5" t="s">
        <v>117</v>
      </c>
      <c r="L2" s="5" t="s">
        <v>118</v>
      </c>
      <c r="M2" s="5" t="s">
        <v>119</v>
      </c>
      <c r="N2" s="1" t="s">
        <v>120</v>
      </c>
      <c r="O2" s="1" t="s">
        <v>121</v>
      </c>
      <c r="P2" s="4" t="s">
        <v>122</v>
      </c>
    </row>
    <row r="3" spans="1:16" ht="15">
      <c r="A3" t="s">
        <v>572</v>
      </c>
      <c r="B3">
        <v>5</v>
      </c>
      <c r="C3">
        <v>2</v>
      </c>
      <c r="D3">
        <v>2</v>
      </c>
      <c r="E3">
        <v>4</v>
      </c>
      <c r="F3">
        <v>3</v>
      </c>
      <c r="G3">
        <v>3</v>
      </c>
      <c r="H3">
        <v>0</v>
      </c>
      <c r="I3">
        <v>0</v>
      </c>
      <c r="J3">
        <v>0</v>
      </c>
      <c r="N3">
        <v>1</v>
      </c>
      <c r="O3">
        <v>0</v>
      </c>
      <c r="P3" s="3">
        <v>20031113143408</v>
      </c>
    </row>
    <row r="4" spans="1:16" ht="75">
      <c r="A4" t="s">
        <v>572</v>
      </c>
      <c r="B4">
        <v>6</v>
      </c>
      <c r="C4">
        <v>2</v>
      </c>
      <c r="D4">
        <v>0</v>
      </c>
      <c r="E4">
        <v>3</v>
      </c>
      <c r="F4">
        <v>2</v>
      </c>
      <c r="G4">
        <v>2</v>
      </c>
      <c r="H4">
        <v>2</v>
      </c>
      <c r="I4">
        <v>0</v>
      </c>
      <c r="J4">
        <v>2</v>
      </c>
      <c r="K4" s="2" t="s">
        <v>573</v>
      </c>
      <c r="L4" s="2" t="s">
        <v>230</v>
      </c>
      <c r="M4" s="2" t="s">
        <v>231</v>
      </c>
      <c r="N4">
        <v>1</v>
      </c>
      <c r="O4">
        <v>0</v>
      </c>
      <c r="P4" s="3">
        <v>20031113152210</v>
      </c>
    </row>
    <row r="5" spans="1:16" ht="15">
      <c r="A5" t="s">
        <v>572</v>
      </c>
      <c r="B5">
        <v>6</v>
      </c>
      <c r="C5">
        <v>3</v>
      </c>
      <c r="D5">
        <v>2</v>
      </c>
      <c r="E5">
        <v>4</v>
      </c>
      <c r="F5">
        <v>4</v>
      </c>
      <c r="G5">
        <v>4</v>
      </c>
      <c r="H5">
        <v>4</v>
      </c>
      <c r="I5">
        <v>4</v>
      </c>
      <c r="J5">
        <v>3</v>
      </c>
      <c r="K5" s="2" t="s">
        <v>232</v>
      </c>
      <c r="L5" s="2" t="s">
        <v>233</v>
      </c>
      <c r="M5" s="2" t="s">
        <v>234</v>
      </c>
      <c r="N5">
        <v>1</v>
      </c>
      <c r="O5">
        <v>0</v>
      </c>
      <c r="P5" s="3">
        <v>20031113180448</v>
      </c>
    </row>
    <row r="6" spans="1:16" ht="15">
      <c r="A6" t="s">
        <v>571</v>
      </c>
      <c r="B6">
        <v>2</v>
      </c>
      <c r="C6">
        <v>0</v>
      </c>
      <c r="D6">
        <v>0</v>
      </c>
      <c r="E6">
        <v>0</v>
      </c>
      <c r="F6">
        <v>0</v>
      </c>
      <c r="G6">
        <v>0</v>
      </c>
      <c r="H6">
        <v>0</v>
      </c>
      <c r="I6">
        <v>0</v>
      </c>
      <c r="J6">
        <v>0</v>
      </c>
      <c r="K6" s="2" t="s">
        <v>235</v>
      </c>
      <c r="L6" s="2" t="s">
        <v>235</v>
      </c>
      <c r="M6" s="2" t="s">
        <v>236</v>
      </c>
      <c r="N6">
        <v>3</v>
      </c>
      <c r="O6">
        <v>1</v>
      </c>
      <c r="P6" s="3">
        <v>20031113184640</v>
      </c>
    </row>
    <row r="7" spans="1:16" ht="15">
      <c r="A7" t="s">
        <v>237</v>
      </c>
      <c r="B7">
        <v>4</v>
      </c>
      <c r="C7">
        <v>2</v>
      </c>
      <c r="D7">
        <v>1</v>
      </c>
      <c r="E7">
        <v>2</v>
      </c>
      <c r="F7">
        <v>0</v>
      </c>
      <c r="G7">
        <v>0</v>
      </c>
      <c r="H7">
        <v>1</v>
      </c>
      <c r="J7">
        <v>1</v>
      </c>
      <c r="N7">
        <v>3</v>
      </c>
      <c r="O7">
        <v>0</v>
      </c>
      <c r="P7" s="3">
        <v>20031114103751</v>
      </c>
    </row>
    <row r="8" spans="1:16" ht="15">
      <c r="A8" t="s">
        <v>237</v>
      </c>
      <c r="B8">
        <v>4</v>
      </c>
      <c r="C8">
        <v>0</v>
      </c>
      <c r="D8">
        <v>0</v>
      </c>
      <c r="E8">
        <v>3</v>
      </c>
      <c r="F8">
        <v>0</v>
      </c>
      <c r="G8">
        <v>0</v>
      </c>
      <c r="H8">
        <v>0</v>
      </c>
      <c r="I8">
        <v>0</v>
      </c>
      <c r="J8">
        <v>0</v>
      </c>
      <c r="N8">
        <v>2</v>
      </c>
      <c r="P8" s="3">
        <v>20031114103811</v>
      </c>
    </row>
    <row r="9" spans="1:16" ht="30">
      <c r="A9" t="s">
        <v>237</v>
      </c>
      <c r="B9">
        <v>6</v>
      </c>
      <c r="C9">
        <v>3</v>
      </c>
      <c r="D9">
        <v>2</v>
      </c>
      <c r="E9">
        <v>4</v>
      </c>
      <c r="F9">
        <v>4</v>
      </c>
      <c r="G9">
        <v>4</v>
      </c>
      <c r="H9">
        <v>3</v>
      </c>
      <c r="I9">
        <v>3</v>
      </c>
      <c r="J9">
        <v>0</v>
      </c>
      <c r="K9" s="2" t="s">
        <v>238</v>
      </c>
      <c r="M9" s="2" t="s">
        <v>239</v>
      </c>
      <c r="N9">
        <v>3</v>
      </c>
      <c r="O9">
        <v>0</v>
      </c>
      <c r="P9" s="3">
        <v>20031114103833</v>
      </c>
    </row>
    <row r="10" spans="1:16" ht="30">
      <c r="A10" t="s">
        <v>237</v>
      </c>
      <c r="B10">
        <v>5</v>
      </c>
      <c r="C10">
        <v>0</v>
      </c>
      <c r="D10">
        <v>0</v>
      </c>
      <c r="E10">
        <v>2</v>
      </c>
      <c r="F10">
        <v>0</v>
      </c>
      <c r="G10">
        <v>0</v>
      </c>
      <c r="H10">
        <v>2</v>
      </c>
      <c r="I10">
        <v>0</v>
      </c>
      <c r="J10">
        <v>0</v>
      </c>
      <c r="K10" s="2" t="s">
        <v>240</v>
      </c>
      <c r="M10" s="2" t="s">
        <v>241</v>
      </c>
      <c r="N10">
        <v>2</v>
      </c>
      <c r="O10">
        <v>0</v>
      </c>
      <c r="P10" s="3">
        <v>20031114103845</v>
      </c>
    </row>
    <row r="11" spans="1:16" ht="15">
      <c r="A11" t="s">
        <v>237</v>
      </c>
      <c r="B11">
        <v>5</v>
      </c>
      <c r="C11">
        <v>4</v>
      </c>
      <c r="D11">
        <v>2</v>
      </c>
      <c r="E11">
        <v>2</v>
      </c>
      <c r="F11">
        <v>2</v>
      </c>
      <c r="G11">
        <v>2</v>
      </c>
      <c r="H11">
        <v>2</v>
      </c>
      <c r="I11">
        <v>2</v>
      </c>
      <c r="J11">
        <v>2</v>
      </c>
      <c r="N11">
        <v>1</v>
      </c>
      <c r="O11">
        <v>1</v>
      </c>
      <c r="P11" s="3">
        <v>20031114103846</v>
      </c>
    </row>
    <row r="12" spans="1:16" ht="15">
      <c r="A12" t="s">
        <v>237</v>
      </c>
      <c r="B12">
        <v>4</v>
      </c>
      <c r="C12">
        <v>2</v>
      </c>
      <c r="D12">
        <v>2</v>
      </c>
      <c r="E12">
        <v>0</v>
      </c>
      <c r="F12">
        <v>0</v>
      </c>
      <c r="G12">
        <v>0</v>
      </c>
      <c r="I12">
        <v>0</v>
      </c>
      <c r="J12">
        <v>2</v>
      </c>
      <c r="N12">
        <v>2</v>
      </c>
      <c r="O12">
        <v>0</v>
      </c>
      <c r="P12" s="3">
        <v>20031114103913</v>
      </c>
    </row>
    <row r="13" spans="1:16" ht="75">
      <c r="A13" t="s">
        <v>237</v>
      </c>
      <c r="B13">
        <v>1</v>
      </c>
      <c r="C13">
        <v>0</v>
      </c>
      <c r="D13">
        <v>0</v>
      </c>
      <c r="E13">
        <v>0</v>
      </c>
      <c r="F13">
        <v>0</v>
      </c>
      <c r="G13">
        <v>0</v>
      </c>
      <c r="H13">
        <v>0</v>
      </c>
      <c r="I13">
        <v>0</v>
      </c>
      <c r="J13">
        <v>0</v>
      </c>
      <c r="K13" s="2" t="s">
        <v>574</v>
      </c>
      <c r="N13">
        <v>1</v>
      </c>
      <c r="O13">
        <v>1</v>
      </c>
      <c r="P13" s="3">
        <v>20031114104330</v>
      </c>
    </row>
    <row r="14" spans="1:16" ht="30">
      <c r="A14" t="s">
        <v>237</v>
      </c>
      <c r="B14">
        <v>5</v>
      </c>
      <c r="C14">
        <v>0</v>
      </c>
      <c r="D14">
        <v>4</v>
      </c>
      <c r="E14">
        <v>0</v>
      </c>
      <c r="F14">
        <v>0</v>
      </c>
      <c r="G14">
        <v>0</v>
      </c>
      <c r="H14">
        <v>3</v>
      </c>
      <c r="I14">
        <v>0</v>
      </c>
      <c r="J14">
        <v>2</v>
      </c>
      <c r="K14" s="2" t="s">
        <v>575</v>
      </c>
      <c r="N14">
        <v>3</v>
      </c>
      <c r="O14">
        <v>0</v>
      </c>
      <c r="P14" s="3">
        <v>20031114110238</v>
      </c>
    </row>
    <row r="15" spans="1:16" ht="30">
      <c r="A15" t="s">
        <v>237</v>
      </c>
      <c r="B15">
        <v>4</v>
      </c>
      <c r="C15">
        <v>2</v>
      </c>
      <c r="D15">
        <v>2</v>
      </c>
      <c r="E15">
        <v>1</v>
      </c>
      <c r="F15">
        <v>0</v>
      </c>
      <c r="G15">
        <v>0</v>
      </c>
      <c r="H15">
        <v>0</v>
      </c>
      <c r="I15">
        <v>0</v>
      </c>
      <c r="J15">
        <v>1</v>
      </c>
      <c r="M15" s="2" t="s">
        <v>576</v>
      </c>
      <c r="N15">
        <v>2</v>
      </c>
      <c r="O15">
        <v>0</v>
      </c>
      <c r="P15" s="3">
        <v>20031114110507</v>
      </c>
    </row>
    <row r="16" spans="1:16" ht="15">
      <c r="A16" t="s">
        <v>237</v>
      </c>
      <c r="B16">
        <v>5</v>
      </c>
      <c r="C16">
        <v>2</v>
      </c>
      <c r="D16">
        <v>2</v>
      </c>
      <c r="E16">
        <v>2</v>
      </c>
      <c r="F16">
        <v>2</v>
      </c>
      <c r="G16">
        <v>2</v>
      </c>
      <c r="H16">
        <v>2</v>
      </c>
      <c r="I16">
        <v>2</v>
      </c>
      <c r="J16">
        <v>2</v>
      </c>
      <c r="N16">
        <v>2</v>
      </c>
      <c r="O16">
        <v>0</v>
      </c>
      <c r="P16" s="3">
        <v>20031114124236</v>
      </c>
    </row>
    <row r="17" spans="1:16" ht="45">
      <c r="A17" t="s">
        <v>237</v>
      </c>
      <c r="B17">
        <v>5</v>
      </c>
      <c r="C17">
        <v>0</v>
      </c>
      <c r="D17">
        <v>0</v>
      </c>
      <c r="E17">
        <v>0</v>
      </c>
      <c r="F17">
        <v>0</v>
      </c>
      <c r="G17">
        <v>0</v>
      </c>
      <c r="H17">
        <v>0</v>
      </c>
      <c r="I17">
        <v>0</v>
      </c>
      <c r="J17">
        <v>0</v>
      </c>
      <c r="K17" s="2" t="s">
        <v>577</v>
      </c>
      <c r="L17" s="2" t="s">
        <v>578</v>
      </c>
      <c r="M17" s="2" t="s">
        <v>579</v>
      </c>
      <c r="N17">
        <v>4</v>
      </c>
      <c r="O17">
        <v>0</v>
      </c>
      <c r="P17" s="3">
        <v>20031114124317</v>
      </c>
    </row>
    <row r="18" spans="1:16" ht="15">
      <c r="A18" t="s">
        <v>237</v>
      </c>
      <c r="B18">
        <v>5</v>
      </c>
      <c r="C18">
        <v>0</v>
      </c>
      <c r="D18">
        <v>0</v>
      </c>
      <c r="E18">
        <v>0</v>
      </c>
      <c r="F18">
        <v>0</v>
      </c>
      <c r="G18">
        <v>0</v>
      </c>
      <c r="H18">
        <v>0</v>
      </c>
      <c r="I18">
        <v>0</v>
      </c>
      <c r="J18">
        <v>0</v>
      </c>
      <c r="K18" s="2" t="s">
        <v>580</v>
      </c>
      <c r="L18" s="2" t="s">
        <v>578</v>
      </c>
      <c r="N18">
        <v>2</v>
      </c>
      <c r="O18">
        <v>1</v>
      </c>
      <c r="P18" s="3">
        <v>20031114124328</v>
      </c>
    </row>
    <row r="19" spans="1:16" ht="15">
      <c r="A19" t="s">
        <v>237</v>
      </c>
      <c r="B19">
        <v>5</v>
      </c>
      <c r="C19">
        <v>0</v>
      </c>
      <c r="D19">
        <v>0</v>
      </c>
      <c r="E19">
        <v>3</v>
      </c>
      <c r="F19">
        <v>0</v>
      </c>
      <c r="G19">
        <v>0</v>
      </c>
      <c r="H19">
        <v>0</v>
      </c>
      <c r="I19">
        <v>0</v>
      </c>
      <c r="J19">
        <v>4</v>
      </c>
      <c r="N19">
        <v>2</v>
      </c>
      <c r="O19">
        <v>0</v>
      </c>
      <c r="P19" s="3">
        <v>20031114124343</v>
      </c>
    </row>
    <row r="20" spans="1:16" ht="15">
      <c r="A20" t="s">
        <v>237</v>
      </c>
      <c r="B20">
        <v>5</v>
      </c>
      <c r="C20">
        <v>2</v>
      </c>
      <c r="D20">
        <v>3</v>
      </c>
      <c r="E20">
        <v>3</v>
      </c>
      <c r="F20">
        <v>3</v>
      </c>
      <c r="G20">
        <v>3</v>
      </c>
      <c r="H20">
        <v>3</v>
      </c>
      <c r="I20">
        <v>3</v>
      </c>
      <c r="J20">
        <v>3</v>
      </c>
      <c r="K20" s="2" t="s">
        <v>581</v>
      </c>
      <c r="L20" s="2" t="s">
        <v>582</v>
      </c>
      <c r="M20" s="2" t="s">
        <v>583</v>
      </c>
      <c r="N20">
        <v>2</v>
      </c>
      <c r="O20">
        <v>1</v>
      </c>
      <c r="P20" s="3">
        <v>20031114124356</v>
      </c>
    </row>
    <row r="21" spans="1:16" ht="120">
      <c r="A21" t="s">
        <v>237</v>
      </c>
      <c r="B21">
        <v>5</v>
      </c>
      <c r="C21">
        <v>2</v>
      </c>
      <c r="D21">
        <v>3</v>
      </c>
      <c r="E21">
        <v>3</v>
      </c>
      <c r="F21">
        <v>3</v>
      </c>
      <c r="G21">
        <v>3</v>
      </c>
      <c r="H21">
        <v>3</v>
      </c>
      <c r="I21">
        <v>3</v>
      </c>
      <c r="J21">
        <v>3</v>
      </c>
      <c r="K21" s="2" t="s">
        <v>584</v>
      </c>
      <c r="N21">
        <v>3</v>
      </c>
      <c r="O21">
        <v>0</v>
      </c>
      <c r="P21" s="3">
        <v>20031114124400</v>
      </c>
    </row>
    <row r="22" spans="1:16" ht="30">
      <c r="A22" t="s">
        <v>237</v>
      </c>
      <c r="B22">
        <v>5</v>
      </c>
      <c r="C22">
        <v>3</v>
      </c>
      <c r="D22">
        <v>0</v>
      </c>
      <c r="E22">
        <v>3</v>
      </c>
      <c r="F22">
        <v>0</v>
      </c>
      <c r="G22">
        <v>0</v>
      </c>
      <c r="H22">
        <v>0</v>
      </c>
      <c r="I22">
        <v>0</v>
      </c>
      <c r="J22">
        <v>0</v>
      </c>
      <c r="K22" s="2" t="s">
        <v>533</v>
      </c>
      <c r="L22" s="2" t="s">
        <v>534</v>
      </c>
      <c r="M22" s="2" t="s">
        <v>535</v>
      </c>
      <c r="N22">
        <v>3</v>
      </c>
      <c r="O22">
        <v>0</v>
      </c>
      <c r="P22" s="3">
        <v>20031114124405</v>
      </c>
    </row>
    <row r="23" spans="1:16" ht="15">
      <c r="A23" t="s">
        <v>237</v>
      </c>
      <c r="B23">
        <v>4</v>
      </c>
      <c r="C23">
        <v>2</v>
      </c>
      <c r="D23">
        <v>2</v>
      </c>
      <c r="E23">
        <v>2</v>
      </c>
      <c r="F23">
        <v>2</v>
      </c>
      <c r="G23">
        <v>2</v>
      </c>
      <c r="H23">
        <v>2</v>
      </c>
      <c r="I23">
        <v>2</v>
      </c>
      <c r="J23">
        <v>2</v>
      </c>
      <c r="K23" s="2" t="s">
        <v>536</v>
      </c>
      <c r="L23" s="2" t="s">
        <v>537</v>
      </c>
      <c r="M23" s="2" t="s">
        <v>537</v>
      </c>
      <c r="N23">
        <v>3</v>
      </c>
      <c r="O23">
        <v>1</v>
      </c>
      <c r="P23" s="3">
        <v>20031114124432</v>
      </c>
    </row>
    <row r="24" spans="1:16" ht="15">
      <c r="A24" t="s">
        <v>237</v>
      </c>
      <c r="B24">
        <v>5</v>
      </c>
      <c r="C24">
        <v>3</v>
      </c>
      <c r="D24">
        <v>0</v>
      </c>
      <c r="E24">
        <v>3</v>
      </c>
      <c r="F24">
        <v>2</v>
      </c>
      <c r="G24">
        <v>2</v>
      </c>
      <c r="H24">
        <v>0</v>
      </c>
      <c r="I24">
        <v>3</v>
      </c>
      <c r="J24">
        <v>0</v>
      </c>
      <c r="N24">
        <v>2</v>
      </c>
      <c r="O24">
        <v>0</v>
      </c>
      <c r="P24" s="3">
        <v>20031114124511</v>
      </c>
    </row>
    <row r="25" spans="1:16" ht="165">
      <c r="A25" t="s">
        <v>538</v>
      </c>
      <c r="B25">
        <v>6</v>
      </c>
      <c r="C25">
        <v>2</v>
      </c>
      <c r="D25">
        <v>3</v>
      </c>
      <c r="E25">
        <v>2</v>
      </c>
      <c r="F25">
        <v>2</v>
      </c>
      <c r="G25">
        <v>2</v>
      </c>
      <c r="H25">
        <v>4</v>
      </c>
      <c r="I25">
        <v>4</v>
      </c>
      <c r="J25">
        <v>3</v>
      </c>
      <c r="K25" s="2" t="s">
        <v>539</v>
      </c>
      <c r="L25" s="2" t="s">
        <v>540</v>
      </c>
      <c r="N25">
        <v>0</v>
      </c>
      <c r="O25">
        <v>0</v>
      </c>
      <c r="P25" s="3">
        <v>20031115141120</v>
      </c>
    </row>
    <row r="26" spans="1:16" ht="15">
      <c r="A26" t="s">
        <v>571</v>
      </c>
      <c r="B26">
        <v>4</v>
      </c>
      <c r="C26">
        <v>0</v>
      </c>
      <c r="D26">
        <v>0</v>
      </c>
      <c r="E26">
        <v>0</v>
      </c>
      <c r="F26">
        <v>0</v>
      </c>
      <c r="H26">
        <v>2</v>
      </c>
      <c r="I26">
        <v>3</v>
      </c>
      <c r="J26">
        <v>0</v>
      </c>
      <c r="N26">
        <v>2</v>
      </c>
      <c r="O26">
        <v>2</v>
      </c>
      <c r="P26" s="3">
        <v>20031116085549</v>
      </c>
    </row>
    <row r="27" spans="1:16" ht="30">
      <c r="A27" t="s">
        <v>538</v>
      </c>
      <c r="B27">
        <v>5</v>
      </c>
      <c r="C27">
        <v>0</v>
      </c>
      <c r="D27">
        <v>3</v>
      </c>
      <c r="E27">
        <v>3</v>
      </c>
      <c r="F27">
        <v>0</v>
      </c>
      <c r="G27">
        <v>0</v>
      </c>
      <c r="H27">
        <v>2</v>
      </c>
      <c r="I27">
        <v>2</v>
      </c>
      <c r="J27">
        <v>2</v>
      </c>
      <c r="K27" s="2" t="s">
        <v>541</v>
      </c>
      <c r="N27">
        <v>0</v>
      </c>
      <c r="O27">
        <v>1</v>
      </c>
      <c r="P27" s="3">
        <v>20031116150616</v>
      </c>
    </row>
    <row r="28" spans="1:16" ht="60">
      <c r="A28" t="s">
        <v>572</v>
      </c>
      <c r="B28">
        <v>4</v>
      </c>
      <c r="C28">
        <v>0</v>
      </c>
      <c r="D28">
        <v>0</v>
      </c>
      <c r="E28">
        <v>0</v>
      </c>
      <c r="F28">
        <v>0</v>
      </c>
      <c r="G28">
        <v>0</v>
      </c>
      <c r="H28">
        <v>0</v>
      </c>
      <c r="I28">
        <v>0</v>
      </c>
      <c r="J28">
        <v>3</v>
      </c>
      <c r="K28" s="2" t="s">
        <v>542</v>
      </c>
      <c r="L28" s="2" t="s">
        <v>542</v>
      </c>
      <c r="M28" s="2" t="s">
        <v>542</v>
      </c>
      <c r="N28">
        <v>0</v>
      </c>
      <c r="O28">
        <v>0</v>
      </c>
      <c r="P28" s="3">
        <v>20031116173141</v>
      </c>
    </row>
    <row r="29" spans="1:16" ht="15">
      <c r="A29" t="s">
        <v>571</v>
      </c>
      <c r="B29">
        <v>5</v>
      </c>
      <c r="C29">
        <v>2</v>
      </c>
      <c r="D29">
        <v>0</v>
      </c>
      <c r="E29">
        <v>4</v>
      </c>
      <c r="F29">
        <v>4</v>
      </c>
      <c r="G29">
        <v>4</v>
      </c>
      <c r="H29">
        <v>4</v>
      </c>
      <c r="I29">
        <v>4</v>
      </c>
      <c r="J29">
        <v>4</v>
      </c>
      <c r="K29" s="2" t="s">
        <v>543</v>
      </c>
      <c r="N29">
        <v>0</v>
      </c>
      <c r="O29">
        <v>1</v>
      </c>
      <c r="P29" s="3">
        <v>20031117003120</v>
      </c>
    </row>
    <row r="30" spans="1:16" ht="30">
      <c r="A30" t="s">
        <v>544</v>
      </c>
      <c r="B30">
        <v>2</v>
      </c>
      <c r="C30">
        <v>0</v>
      </c>
      <c r="D30">
        <v>3</v>
      </c>
      <c r="E30">
        <v>3</v>
      </c>
      <c r="F30">
        <v>0</v>
      </c>
      <c r="G30">
        <v>0</v>
      </c>
      <c r="H30">
        <v>0</v>
      </c>
      <c r="I30">
        <v>3</v>
      </c>
      <c r="J30">
        <v>3</v>
      </c>
      <c r="K30" s="2" t="s">
        <v>545</v>
      </c>
      <c r="L30" s="2" t="s">
        <v>546</v>
      </c>
      <c r="M30" s="2" t="s">
        <v>547</v>
      </c>
      <c r="N30">
        <v>1</v>
      </c>
      <c r="O30">
        <v>1</v>
      </c>
      <c r="P30" s="3">
        <v>20031117100031</v>
      </c>
    </row>
    <row r="31" spans="1:16" ht="45">
      <c r="A31" t="s">
        <v>544</v>
      </c>
      <c r="B31">
        <v>5</v>
      </c>
      <c r="C31">
        <v>4</v>
      </c>
      <c r="D31">
        <v>3</v>
      </c>
      <c r="E31">
        <v>4</v>
      </c>
      <c r="F31">
        <v>3</v>
      </c>
      <c r="G31">
        <v>3</v>
      </c>
      <c r="H31">
        <v>3</v>
      </c>
      <c r="I31">
        <v>2</v>
      </c>
      <c r="J31">
        <v>4</v>
      </c>
      <c r="K31" s="2" t="s">
        <v>548</v>
      </c>
      <c r="L31" s="2" t="s">
        <v>549</v>
      </c>
      <c r="M31" s="2" t="s">
        <v>550</v>
      </c>
      <c r="N31">
        <v>1</v>
      </c>
      <c r="O31">
        <v>0</v>
      </c>
      <c r="P31" s="3">
        <v>20031117100135</v>
      </c>
    </row>
    <row r="32" spans="1:16" ht="105">
      <c r="A32" t="s">
        <v>544</v>
      </c>
      <c r="B32">
        <v>5</v>
      </c>
      <c r="C32">
        <v>3</v>
      </c>
      <c r="D32">
        <v>3</v>
      </c>
      <c r="E32">
        <v>3</v>
      </c>
      <c r="F32">
        <v>3</v>
      </c>
      <c r="G32">
        <v>3</v>
      </c>
      <c r="H32">
        <v>3</v>
      </c>
      <c r="I32">
        <v>3</v>
      </c>
      <c r="J32">
        <v>3</v>
      </c>
      <c r="K32" s="2" t="s">
        <v>551</v>
      </c>
      <c r="L32" s="2" t="s">
        <v>552</v>
      </c>
      <c r="M32" s="2" t="s">
        <v>553</v>
      </c>
      <c r="N32">
        <v>1</v>
      </c>
      <c r="O32">
        <v>0</v>
      </c>
      <c r="P32" s="3">
        <v>20031117100315</v>
      </c>
    </row>
    <row r="33" spans="2:16" ht="15">
      <c r="B33">
        <v>3</v>
      </c>
      <c r="E33">
        <v>2</v>
      </c>
      <c r="F33">
        <v>2</v>
      </c>
      <c r="G33">
        <v>1</v>
      </c>
      <c r="H33">
        <v>2</v>
      </c>
      <c r="I33">
        <v>2</v>
      </c>
      <c r="J33">
        <v>2</v>
      </c>
      <c r="N33">
        <v>1</v>
      </c>
      <c r="O33">
        <v>1</v>
      </c>
      <c r="P33" s="3">
        <v>20031117100349</v>
      </c>
    </row>
    <row r="34" spans="1:16" ht="15">
      <c r="A34" t="s">
        <v>544</v>
      </c>
      <c r="B34">
        <v>2</v>
      </c>
      <c r="C34">
        <v>0</v>
      </c>
      <c r="D34">
        <v>3</v>
      </c>
      <c r="N34">
        <v>1</v>
      </c>
      <c r="O34">
        <v>0</v>
      </c>
      <c r="P34" s="3">
        <v>20031117100554</v>
      </c>
    </row>
    <row r="35" spans="1:16" ht="15">
      <c r="A35" t="s">
        <v>544</v>
      </c>
      <c r="B35">
        <v>5</v>
      </c>
      <c r="C35">
        <v>0</v>
      </c>
      <c r="D35">
        <v>0</v>
      </c>
      <c r="E35">
        <v>0</v>
      </c>
      <c r="F35">
        <v>0</v>
      </c>
      <c r="G35">
        <v>0</v>
      </c>
      <c r="H35">
        <v>3</v>
      </c>
      <c r="I35">
        <v>3</v>
      </c>
      <c r="J35">
        <v>3</v>
      </c>
      <c r="K35" s="2" t="s">
        <v>554</v>
      </c>
      <c r="M35" s="2" t="s">
        <v>555</v>
      </c>
      <c r="N35">
        <v>1</v>
      </c>
      <c r="O35">
        <v>0</v>
      </c>
      <c r="P35" s="3">
        <v>20031117101134</v>
      </c>
    </row>
    <row r="36" spans="1:16" ht="30">
      <c r="A36" t="s">
        <v>544</v>
      </c>
      <c r="B36">
        <v>4</v>
      </c>
      <c r="C36">
        <v>0</v>
      </c>
      <c r="D36">
        <v>0</v>
      </c>
      <c r="E36">
        <v>0</v>
      </c>
      <c r="F36">
        <v>0</v>
      </c>
      <c r="G36">
        <v>0</v>
      </c>
      <c r="H36">
        <v>0</v>
      </c>
      <c r="I36">
        <v>0</v>
      </c>
      <c r="J36">
        <v>2</v>
      </c>
      <c r="K36" s="2" t="s">
        <v>556</v>
      </c>
      <c r="L36" s="2" t="s">
        <v>557</v>
      </c>
      <c r="M36" s="2" t="s">
        <v>558</v>
      </c>
      <c r="N36">
        <v>1</v>
      </c>
      <c r="O36">
        <v>2</v>
      </c>
      <c r="P36" s="3">
        <v>20031117101532</v>
      </c>
    </row>
    <row r="37" spans="1:16" ht="75">
      <c r="A37" t="s">
        <v>544</v>
      </c>
      <c r="B37">
        <v>5</v>
      </c>
      <c r="C37">
        <v>4</v>
      </c>
      <c r="D37">
        <v>3</v>
      </c>
      <c r="E37">
        <v>4</v>
      </c>
      <c r="F37">
        <v>4</v>
      </c>
      <c r="G37">
        <v>4</v>
      </c>
      <c r="H37">
        <v>4</v>
      </c>
      <c r="I37">
        <v>4</v>
      </c>
      <c r="J37">
        <v>4</v>
      </c>
      <c r="K37" s="2" t="s">
        <v>559</v>
      </c>
      <c r="L37" s="2" t="s">
        <v>560</v>
      </c>
      <c r="M37" s="2" t="s">
        <v>561</v>
      </c>
      <c r="N37">
        <v>1</v>
      </c>
      <c r="O37">
        <v>0</v>
      </c>
      <c r="P37" s="3">
        <v>20031117101938</v>
      </c>
    </row>
    <row r="38" spans="1:16" ht="15">
      <c r="A38" t="s">
        <v>544</v>
      </c>
      <c r="B38">
        <v>2</v>
      </c>
      <c r="C38">
        <v>0</v>
      </c>
      <c r="D38">
        <v>2</v>
      </c>
      <c r="E38">
        <v>4</v>
      </c>
      <c r="F38">
        <v>4</v>
      </c>
      <c r="G38">
        <v>2</v>
      </c>
      <c r="H38">
        <v>0</v>
      </c>
      <c r="I38">
        <v>4</v>
      </c>
      <c r="J38">
        <v>4</v>
      </c>
      <c r="N38">
        <v>1</v>
      </c>
      <c r="O38">
        <v>1</v>
      </c>
      <c r="P38" s="3">
        <v>20031117104503</v>
      </c>
    </row>
    <row r="39" spans="1:16" ht="45">
      <c r="A39" t="s">
        <v>572</v>
      </c>
      <c r="B39">
        <v>6</v>
      </c>
      <c r="C39">
        <v>0</v>
      </c>
      <c r="D39">
        <v>0</v>
      </c>
      <c r="E39">
        <v>3</v>
      </c>
      <c r="F39">
        <v>0</v>
      </c>
      <c r="G39">
        <v>4</v>
      </c>
      <c r="H39">
        <v>0</v>
      </c>
      <c r="I39">
        <v>2</v>
      </c>
      <c r="J39">
        <v>4</v>
      </c>
      <c r="K39" s="2" t="s">
        <v>562</v>
      </c>
      <c r="N39">
        <v>1</v>
      </c>
      <c r="P39" s="3">
        <v>20031117113245</v>
      </c>
    </row>
    <row r="40" spans="1:16" ht="60">
      <c r="A40" t="s">
        <v>544</v>
      </c>
      <c r="B40">
        <v>2</v>
      </c>
      <c r="C40">
        <v>2</v>
      </c>
      <c r="D40">
        <v>0</v>
      </c>
      <c r="E40">
        <v>3</v>
      </c>
      <c r="F40">
        <v>0</v>
      </c>
      <c r="G40">
        <v>0</v>
      </c>
      <c r="H40">
        <v>0</v>
      </c>
      <c r="I40">
        <v>0</v>
      </c>
      <c r="J40">
        <v>2</v>
      </c>
      <c r="K40" s="2" t="s">
        <v>563</v>
      </c>
      <c r="L40" s="2" t="s">
        <v>564</v>
      </c>
      <c r="M40" s="2" t="s">
        <v>506</v>
      </c>
      <c r="N40">
        <v>1</v>
      </c>
      <c r="O40">
        <v>0</v>
      </c>
      <c r="P40" s="3">
        <v>20031117113651</v>
      </c>
    </row>
    <row r="41" spans="1:16" ht="105">
      <c r="A41" t="s">
        <v>544</v>
      </c>
      <c r="B41">
        <v>5</v>
      </c>
      <c r="C41">
        <v>3</v>
      </c>
      <c r="D41">
        <v>3</v>
      </c>
      <c r="E41">
        <v>3</v>
      </c>
      <c r="F41">
        <v>1</v>
      </c>
      <c r="G41">
        <v>1</v>
      </c>
      <c r="H41">
        <v>1</v>
      </c>
      <c r="I41">
        <v>2</v>
      </c>
      <c r="J41">
        <v>3</v>
      </c>
      <c r="K41" s="2" t="s">
        <v>507</v>
      </c>
      <c r="M41" s="2" t="s">
        <v>508</v>
      </c>
      <c r="N41">
        <v>1</v>
      </c>
      <c r="O41">
        <v>0</v>
      </c>
      <c r="P41" s="3">
        <v>20031117113940</v>
      </c>
    </row>
    <row r="42" spans="1:16" ht="30">
      <c r="A42" t="s">
        <v>544</v>
      </c>
      <c r="B42">
        <v>2</v>
      </c>
      <c r="C42">
        <v>0</v>
      </c>
      <c r="D42">
        <v>4</v>
      </c>
      <c r="E42">
        <v>4</v>
      </c>
      <c r="F42">
        <v>2</v>
      </c>
      <c r="G42">
        <v>2</v>
      </c>
      <c r="H42">
        <v>2</v>
      </c>
      <c r="I42">
        <v>2</v>
      </c>
      <c r="J42">
        <v>3</v>
      </c>
      <c r="K42" s="2" t="s">
        <v>509</v>
      </c>
      <c r="L42" s="2" t="s">
        <v>510</v>
      </c>
      <c r="N42">
        <v>1</v>
      </c>
      <c r="O42">
        <v>1</v>
      </c>
      <c r="P42" s="3">
        <v>20031117114137</v>
      </c>
    </row>
    <row r="43" spans="1:16" ht="30">
      <c r="A43" t="s">
        <v>544</v>
      </c>
      <c r="B43">
        <v>2</v>
      </c>
      <c r="C43">
        <v>0</v>
      </c>
      <c r="D43">
        <v>4</v>
      </c>
      <c r="E43">
        <v>4</v>
      </c>
      <c r="F43">
        <v>2</v>
      </c>
      <c r="G43">
        <v>2</v>
      </c>
      <c r="H43">
        <v>2</v>
      </c>
      <c r="I43">
        <v>2</v>
      </c>
      <c r="J43">
        <v>3</v>
      </c>
      <c r="K43" s="2" t="s">
        <v>509</v>
      </c>
      <c r="L43" s="2" t="s">
        <v>510</v>
      </c>
      <c r="N43">
        <v>1</v>
      </c>
      <c r="O43">
        <v>1</v>
      </c>
      <c r="P43" s="3">
        <v>20031117114149</v>
      </c>
    </row>
    <row r="44" spans="1:16" ht="30">
      <c r="A44" t="s">
        <v>544</v>
      </c>
      <c r="B44">
        <v>5</v>
      </c>
      <c r="C44">
        <v>2</v>
      </c>
      <c r="D44">
        <v>2</v>
      </c>
      <c r="E44">
        <v>2</v>
      </c>
      <c r="F44">
        <v>2</v>
      </c>
      <c r="G44">
        <v>2</v>
      </c>
      <c r="H44">
        <v>2</v>
      </c>
      <c r="I44">
        <v>3</v>
      </c>
      <c r="J44">
        <v>2</v>
      </c>
      <c r="K44" s="2" t="s">
        <v>511</v>
      </c>
      <c r="L44" s="2" t="s">
        <v>512</v>
      </c>
      <c r="M44" s="2" t="s">
        <v>513</v>
      </c>
      <c r="N44">
        <v>1</v>
      </c>
      <c r="O44">
        <v>2</v>
      </c>
      <c r="P44" s="3">
        <v>20031117114240</v>
      </c>
    </row>
    <row r="45" spans="1:16" ht="30">
      <c r="A45" t="s">
        <v>544</v>
      </c>
      <c r="B45">
        <v>3</v>
      </c>
      <c r="C45">
        <v>2</v>
      </c>
      <c r="D45">
        <v>2</v>
      </c>
      <c r="E45">
        <v>2</v>
      </c>
      <c r="F45">
        <v>2</v>
      </c>
      <c r="G45">
        <v>2</v>
      </c>
      <c r="H45">
        <v>2</v>
      </c>
      <c r="I45">
        <v>3</v>
      </c>
      <c r="J45">
        <v>2</v>
      </c>
      <c r="K45" s="2" t="s">
        <v>514</v>
      </c>
      <c r="L45" s="2" t="s">
        <v>515</v>
      </c>
      <c r="M45" s="2" t="s">
        <v>516</v>
      </c>
      <c r="N45">
        <v>1</v>
      </c>
      <c r="O45">
        <v>0</v>
      </c>
      <c r="P45" s="3">
        <v>20031117114323</v>
      </c>
    </row>
    <row r="46" spans="1:16" ht="90">
      <c r="A46" t="s">
        <v>544</v>
      </c>
      <c r="B46">
        <v>5</v>
      </c>
      <c r="C46">
        <v>2</v>
      </c>
      <c r="D46">
        <v>2</v>
      </c>
      <c r="E46">
        <v>2</v>
      </c>
      <c r="F46">
        <v>2</v>
      </c>
      <c r="G46">
        <v>2</v>
      </c>
      <c r="H46">
        <v>0</v>
      </c>
      <c r="I46">
        <v>2</v>
      </c>
      <c r="J46">
        <v>3</v>
      </c>
      <c r="K46" s="2" t="s">
        <v>517</v>
      </c>
      <c r="L46" s="2" t="s">
        <v>518</v>
      </c>
      <c r="M46" s="2" t="s">
        <v>519</v>
      </c>
      <c r="N46">
        <v>1</v>
      </c>
      <c r="O46">
        <v>0</v>
      </c>
      <c r="P46" s="3">
        <v>20031117114434</v>
      </c>
    </row>
    <row r="47" spans="2:16" ht="15">
      <c r="B47">
        <v>2</v>
      </c>
      <c r="C47">
        <v>2</v>
      </c>
      <c r="D47">
        <v>4</v>
      </c>
      <c r="E47">
        <v>2</v>
      </c>
      <c r="F47">
        <v>3</v>
      </c>
      <c r="G47">
        <v>3</v>
      </c>
      <c r="H47">
        <v>3</v>
      </c>
      <c r="I47">
        <v>3</v>
      </c>
      <c r="J47">
        <v>3</v>
      </c>
      <c r="N47">
        <v>1</v>
      </c>
      <c r="O47">
        <v>2</v>
      </c>
      <c r="P47" s="3">
        <v>20031117114505</v>
      </c>
    </row>
    <row r="48" spans="1:16" ht="15">
      <c r="A48" t="s">
        <v>544</v>
      </c>
      <c r="B48">
        <v>2</v>
      </c>
      <c r="C48">
        <v>2</v>
      </c>
      <c r="D48">
        <v>4</v>
      </c>
      <c r="E48">
        <v>2</v>
      </c>
      <c r="F48">
        <v>3</v>
      </c>
      <c r="G48">
        <v>3</v>
      </c>
      <c r="H48">
        <v>3</v>
      </c>
      <c r="I48">
        <v>3</v>
      </c>
      <c r="J48">
        <v>3</v>
      </c>
      <c r="N48">
        <v>1</v>
      </c>
      <c r="O48">
        <v>2</v>
      </c>
      <c r="P48" s="3">
        <v>20031117114512</v>
      </c>
    </row>
    <row r="49" spans="1:16" ht="75">
      <c r="A49" t="s">
        <v>544</v>
      </c>
      <c r="B49">
        <v>2</v>
      </c>
      <c r="C49">
        <v>4</v>
      </c>
      <c r="D49">
        <v>3</v>
      </c>
      <c r="E49">
        <v>3</v>
      </c>
      <c r="F49">
        <v>0</v>
      </c>
      <c r="G49">
        <v>0</v>
      </c>
      <c r="H49">
        <v>0</v>
      </c>
      <c r="I49">
        <v>3</v>
      </c>
      <c r="J49">
        <v>4</v>
      </c>
      <c r="K49" s="2" t="s">
        <v>520</v>
      </c>
      <c r="L49" s="2" t="s">
        <v>521</v>
      </c>
      <c r="M49" s="2" t="s">
        <v>522</v>
      </c>
      <c r="N49">
        <v>1</v>
      </c>
      <c r="O49">
        <v>1</v>
      </c>
      <c r="P49" s="3">
        <v>20031117114814</v>
      </c>
    </row>
    <row r="50" spans="1:16" ht="15">
      <c r="A50" t="s">
        <v>538</v>
      </c>
      <c r="B50">
        <v>4</v>
      </c>
      <c r="C50">
        <v>0</v>
      </c>
      <c r="D50">
        <v>0</v>
      </c>
      <c r="E50">
        <v>0</v>
      </c>
      <c r="F50">
        <v>0</v>
      </c>
      <c r="G50">
        <v>0</v>
      </c>
      <c r="H50">
        <v>0</v>
      </c>
      <c r="I50">
        <v>0</v>
      </c>
      <c r="J50">
        <v>0</v>
      </c>
      <c r="N50">
        <v>1</v>
      </c>
      <c r="O50">
        <v>0</v>
      </c>
      <c r="P50" s="3">
        <v>20031117114918</v>
      </c>
    </row>
    <row r="51" spans="1:16" ht="15">
      <c r="A51" t="s">
        <v>544</v>
      </c>
      <c r="B51">
        <v>3</v>
      </c>
      <c r="C51">
        <v>0</v>
      </c>
      <c r="D51">
        <v>0</v>
      </c>
      <c r="E51">
        <v>0</v>
      </c>
      <c r="F51">
        <v>0</v>
      </c>
      <c r="G51">
        <v>0</v>
      </c>
      <c r="H51">
        <v>0</v>
      </c>
      <c r="I51">
        <v>0</v>
      </c>
      <c r="J51">
        <v>0</v>
      </c>
      <c r="N51">
        <v>1</v>
      </c>
      <c r="O51">
        <v>0</v>
      </c>
      <c r="P51" s="3">
        <v>20031117115147</v>
      </c>
    </row>
    <row r="52" spans="1:16" ht="45">
      <c r="A52" t="s">
        <v>538</v>
      </c>
      <c r="B52">
        <v>2</v>
      </c>
      <c r="C52">
        <v>0</v>
      </c>
      <c r="D52">
        <v>4</v>
      </c>
      <c r="E52">
        <v>2</v>
      </c>
      <c r="F52">
        <v>3</v>
      </c>
      <c r="G52">
        <v>0</v>
      </c>
      <c r="H52">
        <v>0</v>
      </c>
      <c r="I52">
        <v>3</v>
      </c>
      <c r="J52">
        <v>3</v>
      </c>
      <c r="K52" s="2" t="s">
        <v>523</v>
      </c>
      <c r="L52" s="2" t="s">
        <v>524</v>
      </c>
      <c r="M52" s="2" t="s">
        <v>525</v>
      </c>
      <c r="N52">
        <v>1</v>
      </c>
      <c r="O52">
        <v>1</v>
      </c>
      <c r="P52" s="3">
        <v>20031117115407</v>
      </c>
    </row>
    <row r="53" spans="1:16" ht="45">
      <c r="A53" t="s">
        <v>544</v>
      </c>
      <c r="B53">
        <v>5</v>
      </c>
      <c r="C53">
        <v>2</v>
      </c>
      <c r="D53">
        <v>2</v>
      </c>
      <c r="E53">
        <v>0</v>
      </c>
      <c r="F53">
        <v>0</v>
      </c>
      <c r="G53">
        <v>0</v>
      </c>
      <c r="H53">
        <v>2</v>
      </c>
      <c r="I53">
        <v>2</v>
      </c>
      <c r="J53">
        <v>2</v>
      </c>
      <c r="L53" s="2" t="s">
        <v>526</v>
      </c>
      <c r="M53" s="2" t="s">
        <v>527</v>
      </c>
      <c r="N53">
        <v>4</v>
      </c>
      <c r="O53">
        <v>0</v>
      </c>
      <c r="P53" s="3">
        <v>20031117115524</v>
      </c>
    </row>
    <row r="54" spans="1:16" ht="45">
      <c r="A54" t="s">
        <v>544</v>
      </c>
      <c r="B54">
        <v>5</v>
      </c>
      <c r="C54">
        <v>3</v>
      </c>
      <c r="D54">
        <v>3</v>
      </c>
      <c r="E54">
        <v>4</v>
      </c>
      <c r="F54">
        <v>3</v>
      </c>
      <c r="G54">
        <v>4</v>
      </c>
      <c r="H54">
        <v>3</v>
      </c>
      <c r="I54">
        <v>3</v>
      </c>
      <c r="J54">
        <v>4</v>
      </c>
      <c r="K54" s="2" t="s">
        <v>528</v>
      </c>
      <c r="L54" s="2" t="s">
        <v>529</v>
      </c>
      <c r="M54" s="2" t="s">
        <v>530</v>
      </c>
      <c r="N54">
        <v>1</v>
      </c>
      <c r="O54">
        <v>0</v>
      </c>
      <c r="P54" s="3">
        <v>20031117115602</v>
      </c>
    </row>
    <row r="55" spans="1:16" ht="15">
      <c r="A55" t="s">
        <v>544</v>
      </c>
      <c r="B55">
        <v>5</v>
      </c>
      <c r="C55">
        <v>2</v>
      </c>
      <c r="D55">
        <v>0</v>
      </c>
      <c r="E55">
        <v>0</v>
      </c>
      <c r="F55">
        <v>2</v>
      </c>
      <c r="H55">
        <v>2</v>
      </c>
      <c r="I55">
        <v>2</v>
      </c>
      <c r="J55">
        <v>3</v>
      </c>
      <c r="N55">
        <v>1</v>
      </c>
      <c r="O55">
        <v>0</v>
      </c>
      <c r="P55" s="3">
        <v>20031117115931</v>
      </c>
    </row>
    <row r="56" spans="1:16" ht="15">
      <c r="A56" t="s">
        <v>544</v>
      </c>
      <c r="B56">
        <v>5</v>
      </c>
      <c r="C56">
        <v>2</v>
      </c>
      <c r="D56">
        <v>2</v>
      </c>
      <c r="E56">
        <v>3</v>
      </c>
      <c r="F56">
        <v>2</v>
      </c>
      <c r="G56">
        <v>0</v>
      </c>
      <c r="H56">
        <v>0</v>
      </c>
      <c r="I56">
        <v>0</v>
      </c>
      <c r="J56">
        <v>0</v>
      </c>
      <c r="N56">
        <v>3</v>
      </c>
      <c r="P56" s="3">
        <v>20031117120500</v>
      </c>
    </row>
    <row r="57" spans="1:16" ht="15">
      <c r="A57" t="s">
        <v>544</v>
      </c>
      <c r="B57">
        <v>2</v>
      </c>
      <c r="D57">
        <v>0</v>
      </c>
      <c r="E57">
        <v>4</v>
      </c>
      <c r="F57">
        <v>4</v>
      </c>
      <c r="G57">
        <v>0</v>
      </c>
      <c r="H57">
        <v>0</v>
      </c>
      <c r="I57">
        <v>4</v>
      </c>
      <c r="J57">
        <v>3</v>
      </c>
      <c r="N57">
        <v>1</v>
      </c>
      <c r="P57" s="3">
        <v>20031117145944</v>
      </c>
    </row>
    <row r="58" spans="1:16" ht="45">
      <c r="A58" t="s">
        <v>531</v>
      </c>
      <c r="B58">
        <v>5</v>
      </c>
      <c r="C58">
        <v>3</v>
      </c>
      <c r="E58">
        <v>3</v>
      </c>
      <c r="F58">
        <v>0</v>
      </c>
      <c r="G58">
        <v>0</v>
      </c>
      <c r="H58">
        <v>0</v>
      </c>
      <c r="I58">
        <v>3</v>
      </c>
      <c r="J58">
        <v>3</v>
      </c>
      <c r="K58" s="2" t="s">
        <v>532</v>
      </c>
      <c r="N58">
        <v>2</v>
      </c>
      <c r="O58">
        <v>1</v>
      </c>
      <c r="P58" s="3">
        <v>20031117154658</v>
      </c>
    </row>
    <row r="59" spans="1:16" ht="135">
      <c r="A59" t="s">
        <v>538</v>
      </c>
      <c r="B59">
        <v>5</v>
      </c>
      <c r="C59">
        <v>1</v>
      </c>
      <c r="D59">
        <v>2</v>
      </c>
      <c r="E59">
        <v>2</v>
      </c>
      <c r="F59">
        <v>1</v>
      </c>
      <c r="G59">
        <v>1</v>
      </c>
      <c r="H59">
        <v>1</v>
      </c>
      <c r="I59">
        <v>1</v>
      </c>
      <c r="J59">
        <v>1</v>
      </c>
      <c r="K59" s="2" t="s">
        <v>471</v>
      </c>
      <c r="L59" s="2" t="s">
        <v>472</v>
      </c>
      <c r="M59" s="2" t="s">
        <v>473</v>
      </c>
      <c r="N59">
        <v>0</v>
      </c>
      <c r="O59">
        <v>0</v>
      </c>
      <c r="P59" s="3">
        <v>20031117155321</v>
      </c>
    </row>
    <row r="60" spans="1:16" ht="60">
      <c r="A60" t="s">
        <v>572</v>
      </c>
      <c r="B60">
        <v>6</v>
      </c>
      <c r="C60">
        <v>4</v>
      </c>
      <c r="D60">
        <v>3</v>
      </c>
      <c r="E60">
        <v>4</v>
      </c>
      <c r="F60">
        <v>4</v>
      </c>
      <c r="G60">
        <v>4</v>
      </c>
      <c r="H60">
        <v>4</v>
      </c>
      <c r="I60">
        <v>4</v>
      </c>
      <c r="J60">
        <v>4</v>
      </c>
      <c r="K60" s="2" t="s">
        <v>474</v>
      </c>
      <c r="L60" s="2" t="s">
        <v>475</v>
      </c>
      <c r="M60" s="2" t="s">
        <v>476</v>
      </c>
      <c r="N60">
        <v>4</v>
      </c>
      <c r="O60">
        <v>1</v>
      </c>
      <c r="P60" s="3">
        <v>20031117160315</v>
      </c>
    </row>
    <row r="61" spans="1:16" ht="45">
      <c r="A61" t="s">
        <v>572</v>
      </c>
      <c r="B61">
        <v>6</v>
      </c>
      <c r="C61">
        <v>0</v>
      </c>
      <c r="D61">
        <v>0</v>
      </c>
      <c r="E61">
        <v>2</v>
      </c>
      <c r="F61">
        <v>3</v>
      </c>
      <c r="G61">
        <v>3</v>
      </c>
      <c r="H61">
        <v>0</v>
      </c>
      <c r="I61">
        <v>3</v>
      </c>
      <c r="K61" s="2" t="s">
        <v>477</v>
      </c>
      <c r="N61">
        <v>1</v>
      </c>
      <c r="O61">
        <v>0</v>
      </c>
      <c r="P61" s="3">
        <v>20031117172040</v>
      </c>
    </row>
    <row r="62" spans="1:16" ht="30">
      <c r="A62" t="s">
        <v>572</v>
      </c>
      <c r="B62">
        <v>5</v>
      </c>
      <c r="C62">
        <v>3</v>
      </c>
      <c r="D62">
        <v>3</v>
      </c>
      <c r="E62">
        <v>3</v>
      </c>
      <c r="F62">
        <v>2</v>
      </c>
      <c r="G62">
        <v>2</v>
      </c>
      <c r="H62">
        <v>2</v>
      </c>
      <c r="I62">
        <v>2</v>
      </c>
      <c r="J62">
        <v>3</v>
      </c>
      <c r="K62" s="2" t="s">
        <v>478</v>
      </c>
      <c r="L62" s="2" t="s">
        <v>479</v>
      </c>
      <c r="M62" s="2" t="s">
        <v>480</v>
      </c>
      <c r="N62">
        <v>0</v>
      </c>
      <c r="O62">
        <v>0</v>
      </c>
      <c r="P62" s="3">
        <v>20031117172639</v>
      </c>
    </row>
    <row r="63" spans="1:16" ht="15">
      <c r="A63" t="s">
        <v>538</v>
      </c>
      <c r="B63">
        <v>5</v>
      </c>
      <c r="C63">
        <v>2</v>
      </c>
      <c r="D63">
        <v>3</v>
      </c>
      <c r="E63">
        <v>1</v>
      </c>
      <c r="F63">
        <v>0</v>
      </c>
      <c r="G63">
        <v>0</v>
      </c>
      <c r="H63">
        <v>4</v>
      </c>
      <c r="I63">
        <v>1</v>
      </c>
      <c r="J63">
        <v>2</v>
      </c>
      <c r="N63">
        <v>0</v>
      </c>
      <c r="O63">
        <v>0</v>
      </c>
      <c r="P63" s="3">
        <v>20031117175330</v>
      </c>
    </row>
    <row r="64" spans="1:16" ht="15">
      <c r="A64" t="s">
        <v>572</v>
      </c>
      <c r="B64">
        <v>5</v>
      </c>
      <c r="C64">
        <v>2</v>
      </c>
      <c r="D64">
        <v>3</v>
      </c>
      <c r="E64">
        <v>3</v>
      </c>
      <c r="F64">
        <v>3</v>
      </c>
      <c r="G64">
        <v>2</v>
      </c>
      <c r="H64">
        <v>0</v>
      </c>
      <c r="I64">
        <v>3</v>
      </c>
      <c r="J64">
        <v>0</v>
      </c>
      <c r="K64" s="2" t="s">
        <v>481</v>
      </c>
      <c r="L64" s="2" t="s">
        <v>482</v>
      </c>
      <c r="N64">
        <v>1</v>
      </c>
      <c r="O64">
        <v>0</v>
      </c>
      <c r="P64" s="3">
        <v>20031117231658</v>
      </c>
    </row>
    <row r="65" spans="1:16" ht="15">
      <c r="A65" t="s">
        <v>538</v>
      </c>
      <c r="B65">
        <v>5</v>
      </c>
      <c r="C65">
        <v>3</v>
      </c>
      <c r="D65">
        <v>0</v>
      </c>
      <c r="E65">
        <v>2</v>
      </c>
      <c r="F65">
        <v>2</v>
      </c>
      <c r="G65">
        <v>2</v>
      </c>
      <c r="H65">
        <v>3</v>
      </c>
      <c r="I65">
        <v>3</v>
      </c>
      <c r="J65">
        <v>3</v>
      </c>
      <c r="K65" s="2" t="s">
        <v>483</v>
      </c>
      <c r="N65">
        <v>0</v>
      </c>
      <c r="O65">
        <v>1</v>
      </c>
      <c r="P65" s="3">
        <v>20031118073550</v>
      </c>
    </row>
    <row r="66" spans="1:16" ht="45">
      <c r="A66" t="s">
        <v>538</v>
      </c>
      <c r="B66">
        <v>6</v>
      </c>
      <c r="C66">
        <v>4</v>
      </c>
      <c r="D66">
        <v>3</v>
      </c>
      <c r="E66">
        <v>3</v>
      </c>
      <c r="F66">
        <v>3</v>
      </c>
      <c r="G66">
        <v>3</v>
      </c>
      <c r="H66">
        <v>3</v>
      </c>
      <c r="I66">
        <v>3</v>
      </c>
      <c r="J66">
        <v>3</v>
      </c>
      <c r="K66" s="2" t="s">
        <v>484</v>
      </c>
      <c r="L66" s="2" t="s">
        <v>485</v>
      </c>
      <c r="N66">
        <v>4</v>
      </c>
      <c r="O66">
        <v>1</v>
      </c>
      <c r="P66" s="3">
        <v>20031118131024</v>
      </c>
    </row>
    <row r="67" spans="1:16" ht="15">
      <c r="A67" t="s">
        <v>538</v>
      </c>
      <c r="B67">
        <v>5</v>
      </c>
      <c r="C67">
        <v>3</v>
      </c>
      <c r="D67">
        <v>0</v>
      </c>
      <c r="E67">
        <v>3</v>
      </c>
      <c r="F67">
        <v>0</v>
      </c>
      <c r="G67">
        <v>0</v>
      </c>
      <c r="H67">
        <v>2</v>
      </c>
      <c r="I67">
        <v>2</v>
      </c>
      <c r="J67">
        <v>2</v>
      </c>
      <c r="K67" s="2" t="s">
        <v>486</v>
      </c>
      <c r="N67">
        <v>1</v>
      </c>
      <c r="O67">
        <v>1</v>
      </c>
      <c r="P67" s="3">
        <v>20031118131044</v>
      </c>
    </row>
    <row r="68" spans="1:16" ht="30">
      <c r="A68" t="s">
        <v>538</v>
      </c>
      <c r="B68">
        <v>5</v>
      </c>
      <c r="C68">
        <v>0</v>
      </c>
      <c r="D68">
        <v>0</v>
      </c>
      <c r="E68">
        <v>0</v>
      </c>
      <c r="F68">
        <v>0</v>
      </c>
      <c r="G68">
        <v>0</v>
      </c>
      <c r="H68">
        <v>0</v>
      </c>
      <c r="I68">
        <v>0</v>
      </c>
      <c r="J68">
        <v>0</v>
      </c>
      <c r="K68" s="2" t="s">
        <v>487</v>
      </c>
      <c r="L68" s="2" t="s">
        <v>487</v>
      </c>
      <c r="M68" s="2" t="s">
        <v>488</v>
      </c>
      <c r="N68">
        <v>1</v>
      </c>
      <c r="O68">
        <v>1</v>
      </c>
      <c r="P68" s="3">
        <v>20031118131104</v>
      </c>
    </row>
    <row r="69" spans="1:16" ht="15">
      <c r="A69" t="s">
        <v>538</v>
      </c>
      <c r="B69">
        <v>6</v>
      </c>
      <c r="C69">
        <v>1</v>
      </c>
      <c r="D69">
        <v>0</v>
      </c>
      <c r="E69">
        <v>1</v>
      </c>
      <c r="F69">
        <v>2</v>
      </c>
      <c r="G69">
        <v>3</v>
      </c>
      <c r="H69">
        <v>2</v>
      </c>
      <c r="I69">
        <v>1</v>
      </c>
      <c r="J69">
        <v>1</v>
      </c>
      <c r="K69" s="2" t="s">
        <v>489</v>
      </c>
      <c r="L69" s="2" t="s">
        <v>490</v>
      </c>
      <c r="M69" s="2" t="s">
        <v>490</v>
      </c>
      <c r="N69">
        <v>1</v>
      </c>
      <c r="O69">
        <v>1</v>
      </c>
      <c r="P69" s="3">
        <v>20031118131117</v>
      </c>
    </row>
    <row r="70" spans="1:16" ht="15">
      <c r="A70" t="s">
        <v>538</v>
      </c>
      <c r="B70">
        <v>6</v>
      </c>
      <c r="C70">
        <v>4</v>
      </c>
      <c r="D70">
        <v>3</v>
      </c>
      <c r="E70">
        <v>3</v>
      </c>
      <c r="F70">
        <v>3</v>
      </c>
      <c r="G70">
        <v>3</v>
      </c>
      <c r="H70">
        <v>3</v>
      </c>
      <c r="I70">
        <v>3</v>
      </c>
      <c r="J70">
        <v>3</v>
      </c>
      <c r="K70" s="2" t="s">
        <v>491</v>
      </c>
      <c r="N70">
        <v>4</v>
      </c>
      <c r="O70">
        <v>1</v>
      </c>
      <c r="P70" s="3">
        <v>20031118131124</v>
      </c>
    </row>
    <row r="71" spans="1:16" ht="75">
      <c r="A71" t="s">
        <v>538</v>
      </c>
      <c r="B71">
        <v>5</v>
      </c>
      <c r="C71">
        <v>2</v>
      </c>
      <c r="D71">
        <v>2</v>
      </c>
      <c r="E71">
        <v>3</v>
      </c>
      <c r="F71">
        <v>3</v>
      </c>
      <c r="G71">
        <v>3</v>
      </c>
      <c r="I71">
        <v>3</v>
      </c>
      <c r="J71">
        <v>4</v>
      </c>
      <c r="K71" s="2" t="s">
        <v>492</v>
      </c>
      <c r="L71" s="2" t="s">
        <v>493</v>
      </c>
      <c r="M71" s="2" t="s">
        <v>494</v>
      </c>
      <c r="N71">
        <v>1</v>
      </c>
      <c r="O71">
        <v>1</v>
      </c>
      <c r="P71" s="3">
        <v>20031118131124</v>
      </c>
    </row>
    <row r="72" spans="1:16" ht="90">
      <c r="A72" t="s">
        <v>538</v>
      </c>
      <c r="B72">
        <v>6</v>
      </c>
      <c r="C72">
        <v>4</v>
      </c>
      <c r="D72">
        <v>2</v>
      </c>
      <c r="E72">
        <v>2</v>
      </c>
      <c r="F72">
        <v>2</v>
      </c>
      <c r="G72">
        <v>2</v>
      </c>
      <c r="H72">
        <v>2</v>
      </c>
      <c r="I72">
        <v>2</v>
      </c>
      <c r="J72">
        <v>2</v>
      </c>
      <c r="K72" s="2" t="s">
        <v>495</v>
      </c>
      <c r="M72" s="2" t="s">
        <v>496</v>
      </c>
      <c r="N72">
        <v>1</v>
      </c>
      <c r="O72">
        <v>1</v>
      </c>
      <c r="P72" s="3">
        <v>20031118131133</v>
      </c>
    </row>
    <row r="73" spans="1:16" ht="15">
      <c r="A73" t="s">
        <v>538</v>
      </c>
      <c r="B73">
        <v>6</v>
      </c>
      <c r="C73">
        <v>3</v>
      </c>
      <c r="D73">
        <v>0</v>
      </c>
      <c r="E73">
        <v>0</v>
      </c>
      <c r="F73">
        <v>0</v>
      </c>
      <c r="G73">
        <v>0</v>
      </c>
      <c r="H73">
        <v>0</v>
      </c>
      <c r="I73">
        <v>3</v>
      </c>
      <c r="J73">
        <v>3</v>
      </c>
      <c r="N73">
        <v>1</v>
      </c>
      <c r="O73">
        <v>1</v>
      </c>
      <c r="P73" s="3">
        <v>20031118131134</v>
      </c>
    </row>
    <row r="74" spans="1:16" ht="15">
      <c r="A74" t="s">
        <v>538</v>
      </c>
      <c r="B74">
        <v>4</v>
      </c>
      <c r="C74">
        <v>2</v>
      </c>
      <c r="D74">
        <v>0</v>
      </c>
      <c r="E74">
        <v>2</v>
      </c>
      <c r="F74">
        <v>2</v>
      </c>
      <c r="G74">
        <v>2</v>
      </c>
      <c r="H74">
        <v>0</v>
      </c>
      <c r="J74">
        <v>3</v>
      </c>
      <c r="N74">
        <v>1</v>
      </c>
      <c r="O74">
        <v>1</v>
      </c>
      <c r="P74" s="3">
        <v>20031118131204</v>
      </c>
    </row>
    <row r="75" spans="1:16" ht="30">
      <c r="A75" t="s">
        <v>538</v>
      </c>
      <c r="B75">
        <v>5</v>
      </c>
      <c r="C75">
        <v>0</v>
      </c>
      <c r="D75">
        <v>0</v>
      </c>
      <c r="E75">
        <v>3</v>
      </c>
      <c r="F75">
        <v>3</v>
      </c>
      <c r="G75">
        <v>3</v>
      </c>
      <c r="H75">
        <v>3</v>
      </c>
      <c r="I75">
        <v>3</v>
      </c>
      <c r="J75">
        <v>3</v>
      </c>
      <c r="K75" s="2" t="s">
        <v>497</v>
      </c>
      <c r="L75" s="2" t="s">
        <v>498</v>
      </c>
      <c r="M75" s="2" t="s">
        <v>499</v>
      </c>
      <c r="N75">
        <v>1</v>
      </c>
      <c r="O75">
        <v>1</v>
      </c>
      <c r="P75" s="3">
        <v>20031118131215</v>
      </c>
    </row>
    <row r="76" spans="1:16" ht="60">
      <c r="A76" t="s">
        <v>538</v>
      </c>
      <c r="B76">
        <v>5</v>
      </c>
      <c r="C76">
        <v>3</v>
      </c>
      <c r="D76">
        <v>3</v>
      </c>
      <c r="E76">
        <v>3</v>
      </c>
      <c r="F76">
        <v>3</v>
      </c>
      <c r="G76">
        <v>3</v>
      </c>
      <c r="H76">
        <v>0</v>
      </c>
      <c r="I76">
        <v>0</v>
      </c>
      <c r="J76">
        <v>3</v>
      </c>
      <c r="K76" s="2" t="s">
        <v>500</v>
      </c>
      <c r="L76" s="2" t="s">
        <v>501</v>
      </c>
      <c r="M76" s="2" t="s">
        <v>502</v>
      </c>
      <c r="N76">
        <v>1</v>
      </c>
      <c r="O76">
        <v>1</v>
      </c>
      <c r="P76" s="3">
        <v>20031118131224</v>
      </c>
    </row>
    <row r="77" spans="1:16" ht="15">
      <c r="A77" t="s">
        <v>538</v>
      </c>
      <c r="B77">
        <v>5</v>
      </c>
      <c r="C77">
        <v>0</v>
      </c>
      <c r="D77">
        <v>0</v>
      </c>
      <c r="E77">
        <v>0</v>
      </c>
      <c r="F77">
        <v>0</v>
      </c>
      <c r="G77">
        <v>0</v>
      </c>
      <c r="H77">
        <v>0</v>
      </c>
      <c r="I77">
        <v>2</v>
      </c>
      <c r="J77">
        <v>0</v>
      </c>
      <c r="K77" s="2" t="s">
        <v>503</v>
      </c>
      <c r="L77" s="2" t="s">
        <v>504</v>
      </c>
      <c r="M77" s="2" t="s">
        <v>505</v>
      </c>
      <c r="N77">
        <v>1</v>
      </c>
      <c r="O77">
        <v>1</v>
      </c>
      <c r="P77" s="3">
        <v>20031118131256</v>
      </c>
    </row>
    <row r="78" spans="1:16" ht="60">
      <c r="A78" t="s">
        <v>538</v>
      </c>
      <c r="B78">
        <v>6</v>
      </c>
      <c r="C78">
        <v>0</v>
      </c>
      <c r="D78">
        <v>0</v>
      </c>
      <c r="E78">
        <v>0</v>
      </c>
      <c r="F78">
        <v>2</v>
      </c>
      <c r="G78">
        <v>0</v>
      </c>
      <c r="H78">
        <v>3</v>
      </c>
      <c r="I78">
        <v>3</v>
      </c>
      <c r="J78">
        <v>0</v>
      </c>
      <c r="K78" s="2" t="s">
        <v>1022</v>
      </c>
      <c r="L78" s="2" t="s">
        <v>1023</v>
      </c>
      <c r="M78" s="2" t="s">
        <v>1024</v>
      </c>
      <c r="N78">
        <v>1</v>
      </c>
      <c r="O78">
        <v>1</v>
      </c>
      <c r="P78" s="3">
        <v>20031118131407</v>
      </c>
    </row>
    <row r="79" spans="1:16" ht="60">
      <c r="A79" t="s">
        <v>572</v>
      </c>
      <c r="B79">
        <v>5</v>
      </c>
      <c r="C79">
        <v>0</v>
      </c>
      <c r="D79">
        <v>0</v>
      </c>
      <c r="E79">
        <v>2</v>
      </c>
      <c r="F79">
        <v>3</v>
      </c>
      <c r="G79">
        <v>4</v>
      </c>
      <c r="H79">
        <v>0</v>
      </c>
      <c r="I79">
        <v>0</v>
      </c>
      <c r="J79">
        <v>3</v>
      </c>
      <c r="K79" s="2" t="s">
        <v>1025</v>
      </c>
      <c r="L79" s="2" t="s">
        <v>1026</v>
      </c>
      <c r="N79">
        <v>1</v>
      </c>
      <c r="O79">
        <v>1</v>
      </c>
      <c r="P79" s="3">
        <v>20031118134349</v>
      </c>
    </row>
    <row r="80" spans="2:16" ht="15">
      <c r="B80">
        <v>6</v>
      </c>
      <c r="C80">
        <v>2</v>
      </c>
      <c r="D80">
        <v>2</v>
      </c>
      <c r="E80">
        <v>1</v>
      </c>
      <c r="F80">
        <v>1</v>
      </c>
      <c r="G80">
        <v>3</v>
      </c>
      <c r="H80">
        <v>3</v>
      </c>
      <c r="I80">
        <v>3</v>
      </c>
      <c r="J80">
        <v>2</v>
      </c>
      <c r="K80" s="2" t="s">
        <v>1027</v>
      </c>
      <c r="L80" s="2" t="s">
        <v>1028</v>
      </c>
      <c r="M80" s="2" t="s">
        <v>1029</v>
      </c>
      <c r="N80">
        <v>3</v>
      </c>
      <c r="O80">
        <v>2</v>
      </c>
      <c r="P80" s="3">
        <v>20031118141325</v>
      </c>
    </row>
    <row r="81" spans="1:16" ht="60">
      <c r="A81" t="s">
        <v>538</v>
      </c>
      <c r="B81">
        <v>5</v>
      </c>
      <c r="C81">
        <v>2</v>
      </c>
      <c r="D81">
        <v>2</v>
      </c>
      <c r="E81">
        <v>2</v>
      </c>
      <c r="F81">
        <v>2</v>
      </c>
      <c r="G81">
        <v>2</v>
      </c>
      <c r="H81">
        <v>2</v>
      </c>
      <c r="I81">
        <v>2</v>
      </c>
      <c r="J81">
        <v>2</v>
      </c>
      <c r="K81" s="2" t="s">
        <v>1030</v>
      </c>
      <c r="L81" s="2" t="s">
        <v>1031</v>
      </c>
      <c r="M81" s="2" t="s">
        <v>1032</v>
      </c>
      <c r="N81">
        <v>0</v>
      </c>
      <c r="O81">
        <v>2</v>
      </c>
      <c r="P81" s="3">
        <v>20031118145509</v>
      </c>
    </row>
    <row r="82" spans="1:16" ht="45">
      <c r="A82" t="s">
        <v>538</v>
      </c>
      <c r="B82">
        <v>6</v>
      </c>
      <c r="C82">
        <v>0</v>
      </c>
      <c r="D82">
        <v>0</v>
      </c>
      <c r="E82">
        <v>4</v>
      </c>
      <c r="F82">
        <v>3</v>
      </c>
      <c r="G82">
        <v>2</v>
      </c>
      <c r="H82">
        <v>2</v>
      </c>
      <c r="I82">
        <v>2</v>
      </c>
      <c r="J82">
        <v>4</v>
      </c>
      <c r="K82" s="2" t="s">
        <v>1033</v>
      </c>
      <c r="L82" s="2" t="s">
        <v>1034</v>
      </c>
      <c r="M82" s="2" t="s">
        <v>1035</v>
      </c>
      <c r="N82">
        <v>1</v>
      </c>
      <c r="O82">
        <v>2</v>
      </c>
      <c r="P82" s="3">
        <v>20031118154041</v>
      </c>
    </row>
    <row r="83" spans="1:16" ht="15">
      <c r="A83" t="s">
        <v>538</v>
      </c>
      <c r="B83">
        <v>6</v>
      </c>
      <c r="C83">
        <v>0</v>
      </c>
      <c r="D83">
        <v>0</v>
      </c>
      <c r="E83">
        <v>3</v>
      </c>
      <c r="F83">
        <v>3</v>
      </c>
      <c r="G83">
        <v>3</v>
      </c>
      <c r="H83">
        <v>3</v>
      </c>
      <c r="I83">
        <v>4</v>
      </c>
      <c r="J83">
        <v>4</v>
      </c>
      <c r="N83">
        <v>4</v>
      </c>
      <c r="O83">
        <v>2</v>
      </c>
      <c r="P83" s="3">
        <v>20031118155859</v>
      </c>
    </row>
    <row r="84" spans="1:16" ht="30">
      <c r="A84" t="s">
        <v>538</v>
      </c>
      <c r="B84">
        <v>5</v>
      </c>
      <c r="C84">
        <v>2</v>
      </c>
      <c r="D84">
        <v>0</v>
      </c>
      <c r="E84">
        <v>3</v>
      </c>
      <c r="F84">
        <v>0</v>
      </c>
      <c r="G84">
        <v>0</v>
      </c>
      <c r="H84">
        <v>2</v>
      </c>
      <c r="I84">
        <v>2</v>
      </c>
      <c r="J84">
        <v>2</v>
      </c>
      <c r="K84" s="2" t="s">
        <v>1036</v>
      </c>
      <c r="N84">
        <v>1</v>
      </c>
      <c r="O84">
        <v>2</v>
      </c>
      <c r="P84" s="3">
        <v>20031118163123</v>
      </c>
    </row>
    <row r="85" spans="1:16" ht="30">
      <c r="A85" t="s">
        <v>538</v>
      </c>
      <c r="B85">
        <v>6</v>
      </c>
      <c r="C85">
        <v>2</v>
      </c>
      <c r="D85">
        <v>0</v>
      </c>
      <c r="E85">
        <v>0</v>
      </c>
      <c r="F85">
        <v>0</v>
      </c>
      <c r="G85">
        <v>2</v>
      </c>
      <c r="H85">
        <v>2</v>
      </c>
      <c r="I85">
        <v>0</v>
      </c>
      <c r="J85">
        <v>2</v>
      </c>
      <c r="K85" s="2" t="s">
        <v>1037</v>
      </c>
      <c r="N85">
        <v>1</v>
      </c>
      <c r="O85">
        <v>2</v>
      </c>
      <c r="P85" s="3">
        <v>20031118165216</v>
      </c>
    </row>
    <row r="86" spans="1:16" ht="180">
      <c r="A86" t="s">
        <v>538</v>
      </c>
      <c r="B86">
        <v>6</v>
      </c>
      <c r="C86">
        <v>0</v>
      </c>
      <c r="D86">
        <v>0</v>
      </c>
      <c r="E86">
        <v>3</v>
      </c>
      <c r="F86">
        <v>2</v>
      </c>
      <c r="G86">
        <v>1</v>
      </c>
      <c r="H86">
        <v>1</v>
      </c>
      <c r="J86">
        <v>2</v>
      </c>
      <c r="K86" s="2" t="s">
        <v>129</v>
      </c>
      <c r="L86" s="2" t="s">
        <v>462</v>
      </c>
      <c r="M86" s="2" t="s">
        <v>463</v>
      </c>
      <c r="N86">
        <v>1</v>
      </c>
      <c r="O86">
        <v>2</v>
      </c>
      <c r="P86" s="3">
        <v>20031118171333</v>
      </c>
    </row>
    <row r="87" spans="1:16" ht="120">
      <c r="A87" t="s">
        <v>538</v>
      </c>
      <c r="B87">
        <v>6</v>
      </c>
      <c r="C87">
        <v>1</v>
      </c>
      <c r="D87">
        <v>1</v>
      </c>
      <c r="E87">
        <v>2</v>
      </c>
      <c r="F87">
        <v>2</v>
      </c>
      <c r="G87">
        <v>2</v>
      </c>
      <c r="H87">
        <v>3</v>
      </c>
      <c r="I87">
        <v>2</v>
      </c>
      <c r="J87">
        <v>2</v>
      </c>
      <c r="K87" s="2" t="s">
        <v>464</v>
      </c>
      <c r="L87" s="2" t="s">
        <v>465</v>
      </c>
      <c r="M87" s="2" t="s">
        <v>466</v>
      </c>
      <c r="N87">
        <v>1</v>
      </c>
      <c r="O87">
        <v>2</v>
      </c>
      <c r="P87" s="3">
        <v>20031118173019</v>
      </c>
    </row>
    <row r="88" spans="1:16" ht="45">
      <c r="A88" t="s">
        <v>538</v>
      </c>
      <c r="B88">
        <v>6</v>
      </c>
      <c r="C88">
        <v>0</v>
      </c>
      <c r="D88">
        <v>0</v>
      </c>
      <c r="E88">
        <v>2</v>
      </c>
      <c r="F88">
        <v>2</v>
      </c>
      <c r="G88">
        <v>2</v>
      </c>
      <c r="H88">
        <v>2</v>
      </c>
      <c r="I88">
        <v>4</v>
      </c>
      <c r="J88">
        <v>4</v>
      </c>
      <c r="M88" s="2" t="s">
        <v>467</v>
      </c>
      <c r="N88">
        <v>1</v>
      </c>
      <c r="O88">
        <v>1</v>
      </c>
      <c r="P88" s="3">
        <v>20031118173439</v>
      </c>
    </row>
    <row r="89" spans="1:16" ht="45">
      <c r="A89" t="s">
        <v>538</v>
      </c>
      <c r="B89">
        <v>5</v>
      </c>
      <c r="C89">
        <v>0</v>
      </c>
      <c r="D89">
        <v>0</v>
      </c>
      <c r="E89">
        <v>2</v>
      </c>
      <c r="F89">
        <v>2</v>
      </c>
      <c r="G89">
        <v>2</v>
      </c>
      <c r="H89">
        <v>2</v>
      </c>
      <c r="I89">
        <v>4</v>
      </c>
      <c r="J89">
        <v>4</v>
      </c>
      <c r="M89" s="2" t="s">
        <v>467</v>
      </c>
      <c r="N89">
        <v>1</v>
      </c>
      <c r="O89">
        <v>1</v>
      </c>
      <c r="P89" s="3">
        <v>20031118173508</v>
      </c>
    </row>
    <row r="90" spans="1:16" ht="30">
      <c r="A90" t="s">
        <v>572</v>
      </c>
      <c r="B90">
        <v>5</v>
      </c>
      <c r="C90">
        <v>3</v>
      </c>
      <c r="D90">
        <v>2</v>
      </c>
      <c r="E90">
        <v>3</v>
      </c>
      <c r="F90">
        <v>2</v>
      </c>
      <c r="G90">
        <v>2</v>
      </c>
      <c r="H90">
        <v>4</v>
      </c>
      <c r="I90">
        <v>3</v>
      </c>
      <c r="J90">
        <v>3</v>
      </c>
      <c r="K90" s="2" t="s">
        <v>468</v>
      </c>
      <c r="L90" s="2" t="s">
        <v>469</v>
      </c>
      <c r="M90" s="2" t="s">
        <v>470</v>
      </c>
      <c r="N90">
        <v>3</v>
      </c>
      <c r="O90">
        <v>1</v>
      </c>
      <c r="P90" s="3">
        <v>20031118175229</v>
      </c>
    </row>
    <row r="91" spans="1:16" ht="15">
      <c r="A91" t="s">
        <v>538</v>
      </c>
      <c r="B91">
        <v>5</v>
      </c>
      <c r="C91">
        <v>0</v>
      </c>
      <c r="D91">
        <v>0</v>
      </c>
      <c r="E91">
        <v>4</v>
      </c>
      <c r="F91">
        <v>4</v>
      </c>
      <c r="G91">
        <v>4</v>
      </c>
      <c r="H91">
        <v>4</v>
      </c>
      <c r="I91">
        <v>4</v>
      </c>
      <c r="J91">
        <v>0</v>
      </c>
      <c r="N91">
        <v>3</v>
      </c>
      <c r="O91">
        <v>0</v>
      </c>
      <c r="P91" s="3">
        <v>20031118180051</v>
      </c>
    </row>
    <row r="92" spans="1:16" ht="30">
      <c r="A92" t="s">
        <v>538</v>
      </c>
      <c r="B92">
        <v>5</v>
      </c>
      <c r="C92">
        <v>1</v>
      </c>
      <c r="D92">
        <v>0</v>
      </c>
      <c r="E92">
        <v>2</v>
      </c>
      <c r="F92">
        <v>1</v>
      </c>
      <c r="G92">
        <v>1</v>
      </c>
      <c r="H92">
        <v>1</v>
      </c>
      <c r="I92">
        <v>1</v>
      </c>
      <c r="J92">
        <v>1</v>
      </c>
      <c r="K92" s="2" t="s">
        <v>996</v>
      </c>
      <c r="L92" s="2" t="s">
        <v>997</v>
      </c>
      <c r="M92" s="2" t="s">
        <v>998</v>
      </c>
      <c r="N92">
        <v>0</v>
      </c>
      <c r="O92">
        <v>2</v>
      </c>
      <c r="P92" s="3">
        <v>20031118181902</v>
      </c>
    </row>
    <row r="93" spans="1:16" ht="15">
      <c r="A93" t="s">
        <v>538</v>
      </c>
      <c r="B93">
        <v>5</v>
      </c>
      <c r="C93">
        <v>0</v>
      </c>
      <c r="D93">
        <v>0</v>
      </c>
      <c r="E93">
        <v>0</v>
      </c>
      <c r="F93">
        <v>0</v>
      </c>
      <c r="G93">
        <v>0</v>
      </c>
      <c r="H93">
        <v>0</v>
      </c>
      <c r="I93">
        <v>0</v>
      </c>
      <c r="J93">
        <v>3</v>
      </c>
      <c r="N93">
        <v>1</v>
      </c>
      <c r="O93">
        <v>0</v>
      </c>
      <c r="P93" s="3">
        <v>20031118182202</v>
      </c>
    </row>
    <row r="94" spans="1:16" ht="15">
      <c r="A94" t="s">
        <v>572</v>
      </c>
      <c r="B94">
        <v>5</v>
      </c>
      <c r="C94">
        <v>2</v>
      </c>
      <c r="D94">
        <v>2</v>
      </c>
      <c r="E94">
        <v>2</v>
      </c>
      <c r="F94">
        <v>2</v>
      </c>
      <c r="G94">
        <v>2</v>
      </c>
      <c r="H94">
        <v>2</v>
      </c>
      <c r="I94">
        <v>2</v>
      </c>
      <c r="J94">
        <v>2</v>
      </c>
      <c r="N94">
        <v>0</v>
      </c>
      <c r="O94">
        <v>0</v>
      </c>
      <c r="P94" s="3">
        <v>20031118182847</v>
      </c>
    </row>
    <row r="95" spans="1:16" ht="60">
      <c r="A95" t="s">
        <v>538</v>
      </c>
      <c r="B95">
        <v>6</v>
      </c>
      <c r="C95">
        <v>0</v>
      </c>
      <c r="D95">
        <v>0</v>
      </c>
      <c r="E95">
        <v>4</v>
      </c>
      <c r="F95">
        <v>3</v>
      </c>
      <c r="G95">
        <v>3</v>
      </c>
      <c r="H95">
        <v>4</v>
      </c>
      <c r="I95">
        <v>4</v>
      </c>
      <c r="J95">
        <v>4</v>
      </c>
      <c r="K95" s="2" t="s">
        <v>999</v>
      </c>
      <c r="L95" s="2" t="s">
        <v>1000</v>
      </c>
      <c r="M95" s="2" t="s">
        <v>1001</v>
      </c>
      <c r="N95">
        <v>1</v>
      </c>
      <c r="O95">
        <v>1</v>
      </c>
      <c r="P95" s="3">
        <v>20031118184239</v>
      </c>
    </row>
    <row r="96" spans="1:16" ht="45">
      <c r="A96" t="s">
        <v>538</v>
      </c>
      <c r="B96">
        <v>6</v>
      </c>
      <c r="C96">
        <v>3</v>
      </c>
      <c r="D96">
        <v>0</v>
      </c>
      <c r="E96">
        <v>2</v>
      </c>
      <c r="F96">
        <v>0</v>
      </c>
      <c r="H96">
        <v>4</v>
      </c>
      <c r="I96">
        <v>0</v>
      </c>
      <c r="J96">
        <v>4</v>
      </c>
      <c r="K96" s="2" t="s">
        <v>1002</v>
      </c>
      <c r="L96" s="2" t="s">
        <v>475</v>
      </c>
      <c r="M96" s="2" t="s">
        <v>1003</v>
      </c>
      <c r="N96">
        <v>1</v>
      </c>
      <c r="O96">
        <v>1</v>
      </c>
      <c r="P96" s="3">
        <v>20031118190619</v>
      </c>
    </row>
    <row r="97" spans="1:16" ht="45">
      <c r="A97" t="s">
        <v>538</v>
      </c>
      <c r="B97">
        <v>5</v>
      </c>
      <c r="C97">
        <v>2</v>
      </c>
      <c r="D97">
        <v>0</v>
      </c>
      <c r="E97">
        <v>2</v>
      </c>
      <c r="F97">
        <v>2</v>
      </c>
      <c r="G97">
        <v>0</v>
      </c>
      <c r="H97">
        <v>2</v>
      </c>
      <c r="I97">
        <v>0</v>
      </c>
      <c r="J97">
        <v>2</v>
      </c>
      <c r="K97" s="2" t="s">
        <v>1004</v>
      </c>
      <c r="L97" s="2" t="s">
        <v>1005</v>
      </c>
      <c r="M97" s="2" t="s">
        <v>1006</v>
      </c>
      <c r="N97">
        <v>1</v>
      </c>
      <c r="O97">
        <v>0</v>
      </c>
      <c r="P97" s="3">
        <v>20031118200321</v>
      </c>
    </row>
    <row r="98" spans="1:16" ht="75">
      <c r="A98" t="s">
        <v>538</v>
      </c>
      <c r="B98">
        <v>6</v>
      </c>
      <c r="C98">
        <v>2</v>
      </c>
      <c r="D98">
        <v>2</v>
      </c>
      <c r="E98">
        <v>3</v>
      </c>
      <c r="F98">
        <v>2</v>
      </c>
      <c r="G98">
        <v>2</v>
      </c>
      <c r="H98">
        <v>2</v>
      </c>
      <c r="I98">
        <v>3</v>
      </c>
      <c r="K98" s="2" t="s">
        <v>1007</v>
      </c>
      <c r="M98" s="2" t="s">
        <v>1008</v>
      </c>
      <c r="N98">
        <v>1</v>
      </c>
      <c r="O98">
        <v>2</v>
      </c>
      <c r="P98" s="3">
        <v>20031118200419</v>
      </c>
    </row>
    <row r="99" spans="1:16" ht="135">
      <c r="A99" t="s">
        <v>538</v>
      </c>
      <c r="B99">
        <v>5</v>
      </c>
      <c r="C99">
        <v>3</v>
      </c>
      <c r="D99">
        <v>0</v>
      </c>
      <c r="E99">
        <v>0</v>
      </c>
      <c r="F99">
        <v>0</v>
      </c>
      <c r="G99">
        <v>0</v>
      </c>
      <c r="H99">
        <v>3</v>
      </c>
      <c r="I99">
        <v>3</v>
      </c>
      <c r="J99">
        <v>3</v>
      </c>
      <c r="K99" s="2" t="s">
        <v>1009</v>
      </c>
      <c r="L99" s="2" t="s">
        <v>1010</v>
      </c>
      <c r="M99" s="2" t="s">
        <v>1011</v>
      </c>
      <c r="N99">
        <v>1</v>
      </c>
      <c r="O99">
        <v>2</v>
      </c>
      <c r="P99" s="3">
        <v>20031118200803</v>
      </c>
    </row>
    <row r="100" spans="1:16" ht="15">
      <c r="A100" t="s">
        <v>531</v>
      </c>
      <c r="B100">
        <v>6</v>
      </c>
      <c r="C100">
        <v>0</v>
      </c>
      <c r="D100">
        <v>0</v>
      </c>
      <c r="E100">
        <v>2</v>
      </c>
      <c r="F100">
        <v>0</v>
      </c>
      <c r="G100">
        <v>2</v>
      </c>
      <c r="H100">
        <v>0</v>
      </c>
      <c r="I100">
        <v>0</v>
      </c>
      <c r="J100">
        <v>2</v>
      </c>
      <c r="N100">
        <v>2</v>
      </c>
      <c r="O100">
        <v>0</v>
      </c>
      <c r="P100" s="3">
        <v>20031118211046</v>
      </c>
    </row>
    <row r="101" spans="1:16" ht="30">
      <c r="A101" t="s">
        <v>538</v>
      </c>
      <c r="B101">
        <v>5</v>
      </c>
      <c r="C101">
        <v>3</v>
      </c>
      <c r="D101">
        <v>3</v>
      </c>
      <c r="E101">
        <v>3</v>
      </c>
      <c r="F101">
        <v>4</v>
      </c>
      <c r="G101">
        <v>3</v>
      </c>
      <c r="H101">
        <v>3</v>
      </c>
      <c r="I101">
        <v>3</v>
      </c>
      <c r="J101">
        <v>0</v>
      </c>
      <c r="K101" s="2" t="s">
        <v>1012</v>
      </c>
      <c r="M101" s="2" t="s">
        <v>1013</v>
      </c>
      <c r="N101">
        <v>1</v>
      </c>
      <c r="O101">
        <v>0</v>
      </c>
      <c r="P101" s="3">
        <v>20031118211246</v>
      </c>
    </row>
    <row r="102" spans="1:16" ht="60">
      <c r="A102" t="s">
        <v>531</v>
      </c>
      <c r="B102">
        <v>5</v>
      </c>
      <c r="C102">
        <v>0</v>
      </c>
      <c r="D102">
        <v>0</v>
      </c>
      <c r="E102">
        <v>2</v>
      </c>
      <c r="F102">
        <v>2</v>
      </c>
      <c r="G102">
        <v>0</v>
      </c>
      <c r="H102">
        <v>0</v>
      </c>
      <c r="I102">
        <v>0</v>
      </c>
      <c r="J102">
        <v>0</v>
      </c>
      <c r="K102" s="2" t="s">
        <v>1014</v>
      </c>
      <c r="L102" s="2" t="s">
        <v>1015</v>
      </c>
      <c r="M102" s="2" t="s">
        <v>1016</v>
      </c>
      <c r="N102">
        <v>3</v>
      </c>
      <c r="O102">
        <v>0</v>
      </c>
      <c r="P102" s="3">
        <v>20031118211616</v>
      </c>
    </row>
    <row r="103" spans="1:16" ht="15">
      <c r="A103" t="s">
        <v>571</v>
      </c>
      <c r="B103">
        <v>5</v>
      </c>
      <c r="C103">
        <v>0</v>
      </c>
      <c r="D103">
        <v>0</v>
      </c>
      <c r="E103">
        <v>2</v>
      </c>
      <c r="F103">
        <v>0</v>
      </c>
      <c r="G103">
        <v>0</v>
      </c>
      <c r="H103">
        <v>0</v>
      </c>
      <c r="I103">
        <v>0</v>
      </c>
      <c r="J103">
        <v>2</v>
      </c>
      <c r="N103">
        <v>2</v>
      </c>
      <c r="O103">
        <v>1</v>
      </c>
      <c r="P103" s="3">
        <v>20031118212042</v>
      </c>
    </row>
    <row r="104" spans="1:16" ht="45">
      <c r="A104" t="s">
        <v>531</v>
      </c>
      <c r="B104">
        <v>6</v>
      </c>
      <c r="C104">
        <v>0</v>
      </c>
      <c r="D104">
        <v>1</v>
      </c>
      <c r="E104">
        <v>3</v>
      </c>
      <c r="F104">
        <v>2</v>
      </c>
      <c r="G104">
        <v>0</v>
      </c>
      <c r="H104">
        <v>0</v>
      </c>
      <c r="I104">
        <v>0</v>
      </c>
      <c r="J104">
        <v>2</v>
      </c>
      <c r="K104" s="2" t="s">
        <v>1017</v>
      </c>
      <c r="L104" s="2" t="s">
        <v>1018</v>
      </c>
      <c r="M104" s="2" t="s">
        <v>1019</v>
      </c>
      <c r="N104">
        <v>0</v>
      </c>
      <c r="O104">
        <v>0</v>
      </c>
      <c r="P104" s="3">
        <v>20031118212122</v>
      </c>
    </row>
    <row r="105" spans="1:16" ht="15">
      <c r="A105" t="s">
        <v>538</v>
      </c>
      <c r="B105">
        <v>5</v>
      </c>
      <c r="C105">
        <v>0</v>
      </c>
      <c r="D105">
        <v>0</v>
      </c>
      <c r="E105">
        <v>3</v>
      </c>
      <c r="F105">
        <v>3</v>
      </c>
      <c r="G105">
        <v>3</v>
      </c>
      <c r="H105">
        <v>3</v>
      </c>
      <c r="I105">
        <v>3</v>
      </c>
      <c r="J105">
        <v>0</v>
      </c>
      <c r="N105">
        <v>0</v>
      </c>
      <c r="O105">
        <v>0</v>
      </c>
      <c r="P105" s="3">
        <v>20031118212235</v>
      </c>
    </row>
    <row r="106" spans="1:16" ht="15">
      <c r="A106" t="s">
        <v>538</v>
      </c>
      <c r="B106">
        <v>2</v>
      </c>
      <c r="C106">
        <v>0</v>
      </c>
      <c r="D106">
        <v>0</v>
      </c>
      <c r="E106">
        <v>0</v>
      </c>
      <c r="F106">
        <v>0</v>
      </c>
      <c r="G106">
        <v>0</v>
      </c>
      <c r="H106">
        <v>0</v>
      </c>
      <c r="I106">
        <v>0</v>
      </c>
      <c r="J106">
        <v>0</v>
      </c>
      <c r="N106">
        <v>0</v>
      </c>
      <c r="O106">
        <v>0</v>
      </c>
      <c r="P106" s="3">
        <v>20031118213310</v>
      </c>
    </row>
    <row r="107" spans="1:16" ht="15">
      <c r="A107" t="s">
        <v>237</v>
      </c>
      <c r="B107">
        <v>2</v>
      </c>
      <c r="C107">
        <v>0</v>
      </c>
      <c r="D107">
        <v>0</v>
      </c>
      <c r="E107">
        <v>0</v>
      </c>
      <c r="F107">
        <v>0</v>
      </c>
      <c r="G107">
        <v>0</v>
      </c>
      <c r="H107">
        <v>0</v>
      </c>
      <c r="I107">
        <v>0</v>
      </c>
      <c r="J107">
        <v>0</v>
      </c>
      <c r="N107">
        <v>1</v>
      </c>
      <c r="O107">
        <v>0</v>
      </c>
      <c r="P107" s="3">
        <v>20031118213358</v>
      </c>
    </row>
    <row r="108" spans="1:16" ht="15">
      <c r="A108" t="s">
        <v>538</v>
      </c>
      <c r="B108">
        <v>5</v>
      </c>
      <c r="C108">
        <v>0</v>
      </c>
      <c r="D108">
        <v>0</v>
      </c>
      <c r="E108">
        <v>1</v>
      </c>
      <c r="F108">
        <v>1</v>
      </c>
      <c r="G108">
        <v>1</v>
      </c>
      <c r="H108">
        <v>1</v>
      </c>
      <c r="I108">
        <v>1</v>
      </c>
      <c r="J108">
        <v>0</v>
      </c>
      <c r="N108">
        <v>0</v>
      </c>
      <c r="O108">
        <v>0</v>
      </c>
      <c r="P108" s="3">
        <v>20031118213534</v>
      </c>
    </row>
    <row r="109" spans="1:16" ht="90">
      <c r="A109" t="s">
        <v>571</v>
      </c>
      <c r="B109">
        <v>5</v>
      </c>
      <c r="C109">
        <v>2</v>
      </c>
      <c r="D109">
        <v>0</v>
      </c>
      <c r="E109">
        <v>3</v>
      </c>
      <c r="F109">
        <v>0</v>
      </c>
      <c r="G109">
        <v>0</v>
      </c>
      <c r="H109">
        <v>0</v>
      </c>
      <c r="I109">
        <v>0</v>
      </c>
      <c r="J109">
        <v>1</v>
      </c>
      <c r="K109" s="2" t="s">
        <v>1020</v>
      </c>
      <c r="L109" s="2" t="s">
        <v>1021</v>
      </c>
      <c r="N109">
        <v>2</v>
      </c>
      <c r="O109">
        <v>0</v>
      </c>
      <c r="P109" s="3">
        <v>20031118213642</v>
      </c>
    </row>
    <row r="110" spans="1:16" ht="75">
      <c r="A110" t="s">
        <v>538</v>
      </c>
      <c r="B110">
        <v>5</v>
      </c>
      <c r="C110">
        <v>0</v>
      </c>
      <c r="D110">
        <v>0</v>
      </c>
      <c r="E110">
        <v>0</v>
      </c>
      <c r="F110">
        <v>0</v>
      </c>
      <c r="G110">
        <v>0</v>
      </c>
      <c r="H110">
        <v>0</v>
      </c>
      <c r="I110">
        <v>0</v>
      </c>
      <c r="J110">
        <v>1</v>
      </c>
      <c r="L110" s="2" t="s">
        <v>967</v>
      </c>
      <c r="M110" s="2" t="s">
        <v>968</v>
      </c>
      <c r="O110">
        <v>0</v>
      </c>
      <c r="P110" s="3">
        <v>20031118213652</v>
      </c>
    </row>
    <row r="111" spans="1:16" ht="15">
      <c r="A111" t="s">
        <v>572</v>
      </c>
      <c r="C111">
        <v>1</v>
      </c>
      <c r="D111">
        <v>0</v>
      </c>
      <c r="E111">
        <v>3</v>
      </c>
      <c r="F111">
        <v>1</v>
      </c>
      <c r="G111">
        <v>2</v>
      </c>
      <c r="H111">
        <v>2</v>
      </c>
      <c r="I111">
        <v>2</v>
      </c>
      <c r="J111">
        <v>1</v>
      </c>
      <c r="N111">
        <v>0</v>
      </c>
      <c r="O111">
        <v>0</v>
      </c>
      <c r="P111" s="3">
        <v>20031118213703</v>
      </c>
    </row>
    <row r="112" spans="1:16" ht="15">
      <c r="A112" t="s">
        <v>571</v>
      </c>
      <c r="B112">
        <v>6</v>
      </c>
      <c r="C112">
        <v>3</v>
      </c>
      <c r="D112">
        <v>2</v>
      </c>
      <c r="E112">
        <v>2</v>
      </c>
      <c r="F112">
        <v>3</v>
      </c>
      <c r="G112">
        <v>3</v>
      </c>
      <c r="H112">
        <v>0</v>
      </c>
      <c r="I112">
        <v>0</v>
      </c>
      <c r="J112">
        <v>0</v>
      </c>
      <c r="N112">
        <v>3</v>
      </c>
      <c r="O112">
        <v>1</v>
      </c>
      <c r="P112" s="3">
        <v>20031118213707</v>
      </c>
    </row>
    <row r="113" spans="1:16" ht="15">
      <c r="A113" t="s">
        <v>538</v>
      </c>
      <c r="B113">
        <v>4</v>
      </c>
      <c r="C113">
        <v>4</v>
      </c>
      <c r="D113">
        <v>3</v>
      </c>
      <c r="E113">
        <v>3</v>
      </c>
      <c r="F113">
        <v>3</v>
      </c>
      <c r="G113">
        <v>3</v>
      </c>
      <c r="H113">
        <v>3</v>
      </c>
      <c r="I113">
        <v>3</v>
      </c>
      <c r="J113">
        <v>3</v>
      </c>
      <c r="P113" s="3">
        <v>20031118213757</v>
      </c>
    </row>
    <row r="114" spans="1:16" ht="30">
      <c r="A114" t="s">
        <v>572</v>
      </c>
      <c r="B114">
        <v>2</v>
      </c>
      <c r="C114">
        <v>0</v>
      </c>
      <c r="D114">
        <v>0</v>
      </c>
      <c r="E114">
        <v>0</v>
      </c>
      <c r="F114">
        <v>0</v>
      </c>
      <c r="G114">
        <v>0</v>
      </c>
      <c r="H114">
        <v>0</v>
      </c>
      <c r="I114">
        <v>0</v>
      </c>
      <c r="J114">
        <v>0</v>
      </c>
      <c r="K114" s="2" t="s">
        <v>969</v>
      </c>
      <c r="N114">
        <v>1</v>
      </c>
      <c r="O114">
        <v>0</v>
      </c>
      <c r="P114" s="3">
        <v>20031118213817</v>
      </c>
    </row>
    <row r="115" spans="1:16" ht="15">
      <c r="A115" t="s">
        <v>538</v>
      </c>
      <c r="C115">
        <v>0</v>
      </c>
      <c r="D115">
        <v>0</v>
      </c>
      <c r="E115">
        <v>3</v>
      </c>
      <c r="F115">
        <v>1</v>
      </c>
      <c r="G115">
        <v>1</v>
      </c>
      <c r="H115">
        <v>1</v>
      </c>
      <c r="I115">
        <v>0</v>
      </c>
      <c r="J115">
        <v>0</v>
      </c>
      <c r="N115">
        <v>0</v>
      </c>
      <c r="O115">
        <v>0</v>
      </c>
      <c r="P115" s="3">
        <v>20031118213821</v>
      </c>
    </row>
    <row r="116" spans="1:16" ht="15">
      <c r="A116" t="s">
        <v>237</v>
      </c>
      <c r="B116">
        <v>6</v>
      </c>
      <c r="C116">
        <v>3</v>
      </c>
      <c r="D116">
        <v>0</v>
      </c>
      <c r="E116">
        <v>2</v>
      </c>
      <c r="F116">
        <v>3</v>
      </c>
      <c r="G116">
        <v>0</v>
      </c>
      <c r="H116">
        <v>0</v>
      </c>
      <c r="I116">
        <v>2</v>
      </c>
      <c r="J116">
        <v>2</v>
      </c>
      <c r="N116">
        <v>2</v>
      </c>
      <c r="O116">
        <v>1</v>
      </c>
      <c r="P116" s="3">
        <v>20031118213852</v>
      </c>
    </row>
    <row r="117" spans="1:16" ht="15">
      <c r="A117" t="s">
        <v>538</v>
      </c>
      <c r="B117">
        <v>2</v>
      </c>
      <c r="C117">
        <v>0</v>
      </c>
      <c r="D117">
        <v>0</v>
      </c>
      <c r="E117">
        <v>0</v>
      </c>
      <c r="F117">
        <v>0</v>
      </c>
      <c r="G117">
        <v>0</v>
      </c>
      <c r="H117">
        <v>0</v>
      </c>
      <c r="I117">
        <v>0</v>
      </c>
      <c r="J117">
        <v>0</v>
      </c>
      <c r="N117">
        <v>0</v>
      </c>
      <c r="O117">
        <v>0</v>
      </c>
      <c r="P117" s="3">
        <v>20031118213858</v>
      </c>
    </row>
    <row r="118" spans="1:16" ht="15">
      <c r="A118" t="s">
        <v>538</v>
      </c>
      <c r="B118">
        <v>5</v>
      </c>
      <c r="C118">
        <v>2</v>
      </c>
      <c r="D118">
        <v>1</v>
      </c>
      <c r="E118">
        <v>1</v>
      </c>
      <c r="F118">
        <v>0</v>
      </c>
      <c r="G118">
        <v>0</v>
      </c>
      <c r="H118">
        <v>0</v>
      </c>
      <c r="I118">
        <v>0</v>
      </c>
      <c r="J118">
        <v>0</v>
      </c>
      <c r="N118">
        <v>0</v>
      </c>
      <c r="O118">
        <v>0</v>
      </c>
      <c r="P118" s="3">
        <v>20031118213859</v>
      </c>
    </row>
    <row r="119" spans="1:16" ht="45">
      <c r="A119" t="s">
        <v>538</v>
      </c>
      <c r="B119">
        <v>5</v>
      </c>
      <c r="C119">
        <v>0</v>
      </c>
      <c r="D119">
        <v>3</v>
      </c>
      <c r="E119">
        <v>3</v>
      </c>
      <c r="F119">
        <v>0</v>
      </c>
      <c r="G119">
        <v>0</v>
      </c>
      <c r="I119">
        <v>0</v>
      </c>
      <c r="J119">
        <v>3</v>
      </c>
      <c r="K119" s="2" t="s">
        <v>970</v>
      </c>
      <c r="N119">
        <v>0</v>
      </c>
      <c r="O119">
        <v>0</v>
      </c>
      <c r="P119" s="3">
        <v>20031118213925</v>
      </c>
    </row>
    <row r="120" spans="1:16" ht="30">
      <c r="A120" t="s">
        <v>571</v>
      </c>
      <c r="B120">
        <v>5</v>
      </c>
      <c r="C120">
        <v>2</v>
      </c>
      <c r="D120">
        <v>2</v>
      </c>
      <c r="E120">
        <v>1</v>
      </c>
      <c r="F120">
        <v>2</v>
      </c>
      <c r="G120">
        <v>0</v>
      </c>
      <c r="H120">
        <v>2</v>
      </c>
      <c r="I120">
        <v>2</v>
      </c>
      <c r="J120">
        <v>0</v>
      </c>
      <c r="M120" s="2" t="s">
        <v>971</v>
      </c>
      <c r="N120">
        <v>2</v>
      </c>
      <c r="O120">
        <v>0</v>
      </c>
      <c r="P120" s="3">
        <v>20031118213929</v>
      </c>
    </row>
    <row r="121" spans="1:16" ht="45">
      <c r="A121" t="s">
        <v>572</v>
      </c>
      <c r="B121">
        <v>5</v>
      </c>
      <c r="C121">
        <v>3</v>
      </c>
      <c r="D121">
        <v>3</v>
      </c>
      <c r="E121">
        <v>3</v>
      </c>
      <c r="F121">
        <v>3</v>
      </c>
      <c r="G121">
        <v>4</v>
      </c>
      <c r="H121">
        <v>3</v>
      </c>
      <c r="I121">
        <v>3</v>
      </c>
      <c r="J121">
        <v>3</v>
      </c>
      <c r="K121" s="2" t="s">
        <v>972</v>
      </c>
      <c r="N121">
        <v>1</v>
      </c>
      <c r="O121">
        <v>0</v>
      </c>
      <c r="P121" s="3">
        <v>20031118213936</v>
      </c>
    </row>
    <row r="122" spans="1:16" ht="15">
      <c r="A122" t="s">
        <v>571</v>
      </c>
      <c r="B122">
        <v>3</v>
      </c>
      <c r="C122">
        <v>0</v>
      </c>
      <c r="D122">
        <v>0</v>
      </c>
      <c r="E122">
        <v>0</v>
      </c>
      <c r="F122">
        <v>0</v>
      </c>
      <c r="G122">
        <v>0</v>
      </c>
      <c r="H122">
        <v>0</v>
      </c>
      <c r="I122">
        <v>0</v>
      </c>
      <c r="J122">
        <v>0</v>
      </c>
      <c r="N122">
        <v>3</v>
      </c>
      <c r="O122">
        <v>0</v>
      </c>
      <c r="P122" s="3">
        <v>20031118214216</v>
      </c>
    </row>
    <row r="123" spans="1:16" ht="75">
      <c r="A123" t="s">
        <v>531</v>
      </c>
      <c r="B123">
        <v>5</v>
      </c>
      <c r="C123">
        <v>0</v>
      </c>
      <c r="D123">
        <v>0</v>
      </c>
      <c r="E123">
        <v>2</v>
      </c>
      <c r="F123">
        <v>2</v>
      </c>
      <c r="G123">
        <v>0</v>
      </c>
      <c r="H123">
        <v>3</v>
      </c>
      <c r="I123">
        <v>0</v>
      </c>
      <c r="J123">
        <v>2</v>
      </c>
      <c r="L123" s="2" t="s">
        <v>973</v>
      </c>
      <c r="M123" s="2" t="s">
        <v>974</v>
      </c>
      <c r="N123">
        <v>0</v>
      </c>
      <c r="O123">
        <v>0</v>
      </c>
      <c r="P123" s="3">
        <v>20031118214321</v>
      </c>
    </row>
    <row r="124" spans="1:16" ht="15">
      <c r="A124" t="s">
        <v>538</v>
      </c>
      <c r="B124">
        <v>2</v>
      </c>
      <c r="C124">
        <v>0</v>
      </c>
      <c r="D124">
        <v>0</v>
      </c>
      <c r="E124">
        <v>0</v>
      </c>
      <c r="F124">
        <v>0</v>
      </c>
      <c r="G124">
        <v>0</v>
      </c>
      <c r="H124">
        <v>0</v>
      </c>
      <c r="I124">
        <v>0</v>
      </c>
      <c r="J124">
        <v>0</v>
      </c>
      <c r="N124">
        <v>0</v>
      </c>
      <c r="O124">
        <v>0</v>
      </c>
      <c r="P124" s="3">
        <v>20031118214335</v>
      </c>
    </row>
    <row r="125" spans="1:16" ht="15">
      <c r="A125" t="s">
        <v>538</v>
      </c>
      <c r="B125">
        <v>4</v>
      </c>
      <c r="C125">
        <v>2</v>
      </c>
      <c r="D125">
        <v>2</v>
      </c>
      <c r="E125">
        <v>2</v>
      </c>
      <c r="F125">
        <v>2</v>
      </c>
      <c r="G125">
        <v>2</v>
      </c>
      <c r="H125">
        <v>2</v>
      </c>
      <c r="I125">
        <v>2</v>
      </c>
      <c r="J125">
        <v>3</v>
      </c>
      <c r="N125">
        <v>0</v>
      </c>
      <c r="O125">
        <v>0</v>
      </c>
      <c r="P125" s="3">
        <v>20031118214358</v>
      </c>
    </row>
    <row r="126" spans="1:16" ht="15">
      <c r="A126" t="s">
        <v>538</v>
      </c>
      <c r="B126">
        <v>6</v>
      </c>
      <c r="C126">
        <v>0</v>
      </c>
      <c r="D126">
        <v>0</v>
      </c>
      <c r="E126">
        <v>2</v>
      </c>
      <c r="F126">
        <v>1</v>
      </c>
      <c r="G126">
        <v>2</v>
      </c>
      <c r="H126">
        <v>1</v>
      </c>
      <c r="I126">
        <v>1</v>
      </c>
      <c r="J126">
        <v>1</v>
      </c>
      <c r="N126">
        <v>4</v>
      </c>
      <c r="O126">
        <v>1</v>
      </c>
      <c r="P126" s="3">
        <v>20031118214411</v>
      </c>
    </row>
    <row r="127" spans="1:16" ht="15">
      <c r="A127" t="s">
        <v>538</v>
      </c>
      <c r="B127">
        <v>5</v>
      </c>
      <c r="C127">
        <v>3</v>
      </c>
      <c r="D127">
        <v>0</v>
      </c>
      <c r="E127">
        <v>4</v>
      </c>
      <c r="F127">
        <v>0</v>
      </c>
      <c r="G127">
        <v>0</v>
      </c>
      <c r="H127">
        <v>0</v>
      </c>
      <c r="I127">
        <v>2</v>
      </c>
      <c r="J127">
        <v>0</v>
      </c>
      <c r="K127" s="2" t="s">
        <v>975</v>
      </c>
      <c r="L127" s="2" t="s">
        <v>976</v>
      </c>
      <c r="N127">
        <v>0</v>
      </c>
      <c r="O127">
        <v>0</v>
      </c>
      <c r="P127" s="3">
        <v>20031118214434</v>
      </c>
    </row>
    <row r="128" spans="1:16" ht="60">
      <c r="A128" t="s">
        <v>538</v>
      </c>
      <c r="B128">
        <v>5</v>
      </c>
      <c r="C128">
        <v>1</v>
      </c>
      <c r="D128">
        <v>0</v>
      </c>
      <c r="E128">
        <v>2</v>
      </c>
      <c r="F128">
        <v>0</v>
      </c>
      <c r="G128">
        <v>0</v>
      </c>
      <c r="H128">
        <v>2</v>
      </c>
      <c r="I128">
        <v>2</v>
      </c>
      <c r="J128">
        <v>0</v>
      </c>
      <c r="K128" s="2" t="s">
        <v>977</v>
      </c>
      <c r="L128" s="2" t="s">
        <v>978</v>
      </c>
      <c r="M128" s="2" t="s">
        <v>979</v>
      </c>
      <c r="N128">
        <v>0</v>
      </c>
      <c r="O128">
        <v>0</v>
      </c>
      <c r="P128" s="3">
        <v>20031118214507</v>
      </c>
    </row>
    <row r="129" spans="1:16" ht="75">
      <c r="A129" t="s">
        <v>538</v>
      </c>
      <c r="B129">
        <v>6</v>
      </c>
      <c r="C129">
        <v>2</v>
      </c>
      <c r="D129">
        <v>2</v>
      </c>
      <c r="E129">
        <v>1</v>
      </c>
      <c r="F129">
        <v>2</v>
      </c>
      <c r="G129">
        <v>0</v>
      </c>
      <c r="H129">
        <v>0</v>
      </c>
      <c r="I129">
        <v>0</v>
      </c>
      <c r="J129">
        <v>0</v>
      </c>
      <c r="K129" s="2" t="s">
        <v>980</v>
      </c>
      <c r="N129">
        <v>0</v>
      </c>
      <c r="O129">
        <v>0</v>
      </c>
      <c r="P129" s="3">
        <v>20031118214509</v>
      </c>
    </row>
    <row r="130" spans="1:16" ht="30">
      <c r="A130" t="s">
        <v>538</v>
      </c>
      <c r="B130">
        <v>6</v>
      </c>
      <c r="C130">
        <v>3</v>
      </c>
      <c r="D130">
        <v>0</v>
      </c>
      <c r="E130">
        <v>4</v>
      </c>
      <c r="F130">
        <v>0</v>
      </c>
      <c r="G130">
        <v>1</v>
      </c>
      <c r="H130">
        <v>1</v>
      </c>
      <c r="I130">
        <v>4</v>
      </c>
      <c r="J130">
        <v>4</v>
      </c>
      <c r="K130" s="2" t="s">
        <v>981</v>
      </c>
      <c r="L130" s="2" t="s">
        <v>982</v>
      </c>
      <c r="M130" s="2" t="s">
        <v>983</v>
      </c>
      <c r="N130">
        <v>1</v>
      </c>
      <c r="O130">
        <v>1</v>
      </c>
      <c r="P130" s="3">
        <v>20031118214528</v>
      </c>
    </row>
    <row r="131" spans="1:16" ht="15">
      <c r="A131" t="s">
        <v>538</v>
      </c>
      <c r="B131">
        <v>2</v>
      </c>
      <c r="C131">
        <v>0</v>
      </c>
      <c r="D131">
        <v>0</v>
      </c>
      <c r="E131">
        <v>0</v>
      </c>
      <c r="F131">
        <v>0</v>
      </c>
      <c r="G131">
        <v>0</v>
      </c>
      <c r="H131">
        <v>0</v>
      </c>
      <c r="I131">
        <v>0</v>
      </c>
      <c r="J131">
        <v>0</v>
      </c>
      <c r="N131">
        <v>0</v>
      </c>
      <c r="O131">
        <v>0</v>
      </c>
      <c r="P131" s="3">
        <v>20031118214531</v>
      </c>
    </row>
    <row r="132" spans="1:16" ht="15">
      <c r="A132" t="s">
        <v>538</v>
      </c>
      <c r="B132">
        <v>6</v>
      </c>
      <c r="C132">
        <v>3</v>
      </c>
      <c r="D132">
        <v>0</v>
      </c>
      <c r="E132">
        <v>3</v>
      </c>
      <c r="F132">
        <v>3</v>
      </c>
      <c r="G132">
        <v>3</v>
      </c>
      <c r="H132">
        <v>3</v>
      </c>
      <c r="I132">
        <v>3</v>
      </c>
      <c r="J132">
        <v>3</v>
      </c>
      <c r="N132">
        <v>1</v>
      </c>
      <c r="O132">
        <v>1</v>
      </c>
      <c r="P132" s="3">
        <v>20031118214600</v>
      </c>
    </row>
    <row r="133" spans="1:16" ht="45">
      <c r="A133" t="s">
        <v>538</v>
      </c>
      <c r="B133">
        <v>5</v>
      </c>
      <c r="C133">
        <v>4</v>
      </c>
      <c r="D133">
        <v>4</v>
      </c>
      <c r="E133">
        <v>3</v>
      </c>
      <c r="F133">
        <v>0</v>
      </c>
      <c r="G133">
        <v>0</v>
      </c>
      <c r="H133">
        <v>0</v>
      </c>
      <c r="I133">
        <v>2</v>
      </c>
      <c r="J133">
        <v>4</v>
      </c>
      <c r="K133" s="2" t="s">
        <v>984</v>
      </c>
      <c r="L133" s="2" t="s">
        <v>985</v>
      </c>
      <c r="M133" s="2" t="s">
        <v>986</v>
      </c>
      <c r="N133">
        <v>0</v>
      </c>
      <c r="O133">
        <v>0</v>
      </c>
      <c r="P133" s="3">
        <v>20031118214617</v>
      </c>
    </row>
    <row r="134" spans="1:16" ht="30">
      <c r="A134" t="s">
        <v>571</v>
      </c>
      <c r="B134">
        <v>6</v>
      </c>
      <c r="C134">
        <v>0</v>
      </c>
      <c r="D134">
        <v>0</v>
      </c>
      <c r="E134">
        <v>2</v>
      </c>
      <c r="F134">
        <v>0</v>
      </c>
      <c r="G134">
        <v>0</v>
      </c>
      <c r="H134">
        <v>0</v>
      </c>
      <c r="I134">
        <v>0</v>
      </c>
      <c r="J134">
        <v>2</v>
      </c>
      <c r="K134" s="2" t="s">
        <v>987</v>
      </c>
      <c r="L134" s="2" t="s">
        <v>988</v>
      </c>
      <c r="N134">
        <v>3</v>
      </c>
      <c r="O134">
        <v>0</v>
      </c>
      <c r="P134" s="3">
        <v>20031118214713</v>
      </c>
    </row>
    <row r="135" spans="1:16" ht="15">
      <c r="A135" t="s">
        <v>572</v>
      </c>
      <c r="B135">
        <v>5</v>
      </c>
      <c r="C135">
        <v>2</v>
      </c>
      <c r="D135">
        <v>2</v>
      </c>
      <c r="E135">
        <v>2</v>
      </c>
      <c r="F135">
        <v>3</v>
      </c>
      <c r="G135">
        <v>3</v>
      </c>
      <c r="H135">
        <v>2</v>
      </c>
      <c r="I135">
        <v>2</v>
      </c>
      <c r="J135">
        <v>2</v>
      </c>
      <c r="N135">
        <v>0</v>
      </c>
      <c r="O135">
        <v>2</v>
      </c>
      <c r="P135" s="3">
        <v>20031118214719</v>
      </c>
    </row>
    <row r="136" spans="1:16" ht="15">
      <c r="A136" t="s">
        <v>538</v>
      </c>
      <c r="B136">
        <v>6</v>
      </c>
      <c r="C136">
        <v>3</v>
      </c>
      <c r="D136">
        <v>0</v>
      </c>
      <c r="E136">
        <v>2</v>
      </c>
      <c r="F136">
        <v>2</v>
      </c>
      <c r="G136">
        <v>1</v>
      </c>
      <c r="H136">
        <v>2</v>
      </c>
      <c r="I136">
        <v>2</v>
      </c>
      <c r="J136">
        <v>2</v>
      </c>
      <c r="N136">
        <v>0</v>
      </c>
      <c r="O136">
        <v>1</v>
      </c>
      <c r="P136" s="3">
        <v>20031118214732</v>
      </c>
    </row>
    <row r="137" spans="1:16" ht="165">
      <c r="A137" t="s">
        <v>538</v>
      </c>
      <c r="B137">
        <v>4</v>
      </c>
      <c r="C137">
        <v>1</v>
      </c>
      <c r="D137">
        <v>0</v>
      </c>
      <c r="E137">
        <v>0</v>
      </c>
      <c r="F137">
        <v>0</v>
      </c>
      <c r="G137">
        <v>0</v>
      </c>
      <c r="H137">
        <v>0</v>
      </c>
      <c r="I137">
        <v>0</v>
      </c>
      <c r="J137">
        <v>0</v>
      </c>
      <c r="K137" s="2" t="s">
        <v>989</v>
      </c>
      <c r="L137" s="2" t="s">
        <v>990</v>
      </c>
      <c r="M137" s="2" t="s">
        <v>991</v>
      </c>
      <c r="N137">
        <v>1</v>
      </c>
      <c r="O137">
        <v>2</v>
      </c>
      <c r="P137" s="3">
        <v>20031118214754</v>
      </c>
    </row>
    <row r="138" spans="1:16" ht="30">
      <c r="A138" t="s">
        <v>538</v>
      </c>
      <c r="B138">
        <v>5</v>
      </c>
      <c r="C138">
        <v>0</v>
      </c>
      <c r="D138">
        <v>0</v>
      </c>
      <c r="E138">
        <v>4</v>
      </c>
      <c r="F138">
        <v>4</v>
      </c>
      <c r="G138">
        <v>4</v>
      </c>
      <c r="H138">
        <v>4</v>
      </c>
      <c r="I138">
        <v>4</v>
      </c>
      <c r="J138">
        <v>4</v>
      </c>
      <c r="K138" s="2" t="s">
        <v>992</v>
      </c>
      <c r="M138" s="2" t="s">
        <v>993</v>
      </c>
      <c r="N138">
        <v>1</v>
      </c>
      <c r="O138">
        <v>1</v>
      </c>
      <c r="P138" s="3">
        <v>20031118214826</v>
      </c>
    </row>
    <row r="139" spans="1:16" ht="15">
      <c r="A139" t="s">
        <v>538</v>
      </c>
      <c r="B139">
        <v>2</v>
      </c>
      <c r="C139">
        <v>0</v>
      </c>
      <c r="D139">
        <v>0</v>
      </c>
      <c r="E139">
        <v>0</v>
      </c>
      <c r="F139">
        <v>0</v>
      </c>
      <c r="G139">
        <v>0</v>
      </c>
      <c r="H139">
        <v>1</v>
      </c>
      <c r="I139">
        <v>0</v>
      </c>
      <c r="J139">
        <v>0</v>
      </c>
      <c r="N139">
        <v>0</v>
      </c>
      <c r="O139">
        <v>0</v>
      </c>
      <c r="P139" s="3">
        <v>20031118214940</v>
      </c>
    </row>
    <row r="140" spans="1:16" ht="15">
      <c r="A140" t="s">
        <v>538</v>
      </c>
      <c r="B140">
        <v>5</v>
      </c>
      <c r="C140">
        <v>2</v>
      </c>
      <c r="D140">
        <v>0</v>
      </c>
      <c r="E140">
        <v>2</v>
      </c>
      <c r="F140">
        <v>0</v>
      </c>
      <c r="G140">
        <v>0</v>
      </c>
      <c r="H140">
        <v>0</v>
      </c>
      <c r="I140">
        <v>0</v>
      </c>
      <c r="J140">
        <v>2</v>
      </c>
      <c r="N140">
        <v>0</v>
      </c>
      <c r="O140">
        <v>1</v>
      </c>
      <c r="P140" s="3">
        <v>20031118215012</v>
      </c>
    </row>
    <row r="141" spans="1:16" ht="15">
      <c r="A141" t="s">
        <v>538</v>
      </c>
      <c r="B141">
        <v>5</v>
      </c>
      <c r="C141">
        <v>0</v>
      </c>
      <c r="D141">
        <v>0</v>
      </c>
      <c r="E141">
        <v>0</v>
      </c>
      <c r="F141">
        <v>2</v>
      </c>
      <c r="G141">
        <v>0</v>
      </c>
      <c r="H141">
        <v>2</v>
      </c>
      <c r="I141">
        <v>1</v>
      </c>
      <c r="J141">
        <v>0</v>
      </c>
      <c r="N141">
        <v>0</v>
      </c>
      <c r="O141">
        <v>0</v>
      </c>
      <c r="P141" s="3">
        <v>20031118215158</v>
      </c>
    </row>
    <row r="142" spans="1:16" ht="15">
      <c r="A142" t="s">
        <v>538</v>
      </c>
      <c r="B142">
        <v>5</v>
      </c>
      <c r="C142">
        <v>3</v>
      </c>
      <c r="D142">
        <v>0</v>
      </c>
      <c r="E142">
        <v>2</v>
      </c>
      <c r="F142">
        <v>0</v>
      </c>
      <c r="G142">
        <v>0</v>
      </c>
      <c r="H142">
        <v>0</v>
      </c>
      <c r="I142">
        <v>0</v>
      </c>
      <c r="J142">
        <v>0</v>
      </c>
      <c r="N142">
        <v>0</v>
      </c>
      <c r="O142">
        <v>0</v>
      </c>
      <c r="P142" s="3">
        <v>20031118215233</v>
      </c>
    </row>
    <row r="143" spans="1:16" ht="45">
      <c r="A143" t="s">
        <v>538</v>
      </c>
      <c r="B143">
        <v>5</v>
      </c>
      <c r="C143">
        <v>4</v>
      </c>
      <c r="D143">
        <v>4</v>
      </c>
      <c r="E143">
        <v>4</v>
      </c>
      <c r="F143">
        <v>4</v>
      </c>
      <c r="G143">
        <v>4</v>
      </c>
      <c r="H143">
        <v>4</v>
      </c>
      <c r="I143">
        <v>4</v>
      </c>
      <c r="J143">
        <v>4</v>
      </c>
      <c r="K143" s="2" t="s">
        <v>994</v>
      </c>
      <c r="L143" s="2" t="s">
        <v>995</v>
      </c>
      <c r="N143">
        <v>1</v>
      </c>
      <c r="O143">
        <v>0</v>
      </c>
      <c r="P143" s="3">
        <v>20031118215342</v>
      </c>
    </row>
    <row r="144" spans="1:16" ht="30">
      <c r="A144" t="s">
        <v>538</v>
      </c>
      <c r="B144">
        <v>6</v>
      </c>
      <c r="C144">
        <v>0</v>
      </c>
      <c r="D144">
        <v>2</v>
      </c>
      <c r="E144">
        <v>4</v>
      </c>
      <c r="F144">
        <v>4</v>
      </c>
      <c r="G144">
        <v>3</v>
      </c>
      <c r="H144">
        <v>3</v>
      </c>
      <c r="I144">
        <v>3</v>
      </c>
      <c r="J144">
        <v>4</v>
      </c>
      <c r="K144" s="2" t="s">
        <v>936</v>
      </c>
      <c r="L144" s="2" t="s">
        <v>236</v>
      </c>
      <c r="M144" s="2" t="s">
        <v>937</v>
      </c>
      <c r="N144">
        <v>3</v>
      </c>
      <c r="O144">
        <v>1</v>
      </c>
      <c r="P144" s="3">
        <v>20031118215529</v>
      </c>
    </row>
    <row r="145" spans="1:16" ht="45">
      <c r="A145" t="s">
        <v>538</v>
      </c>
      <c r="B145">
        <v>4</v>
      </c>
      <c r="C145">
        <v>0</v>
      </c>
      <c r="D145">
        <v>0</v>
      </c>
      <c r="E145">
        <v>2</v>
      </c>
      <c r="F145">
        <v>0</v>
      </c>
      <c r="G145">
        <v>0</v>
      </c>
      <c r="H145">
        <v>0</v>
      </c>
      <c r="I145">
        <v>1</v>
      </c>
      <c r="J145">
        <v>1</v>
      </c>
      <c r="L145" s="2" t="s">
        <v>938</v>
      </c>
      <c r="M145" s="2" t="s">
        <v>939</v>
      </c>
      <c r="N145">
        <v>0</v>
      </c>
      <c r="O145">
        <v>1</v>
      </c>
      <c r="P145" s="3">
        <v>20031118215600</v>
      </c>
    </row>
    <row r="146" spans="1:16" ht="15">
      <c r="A146" t="s">
        <v>538</v>
      </c>
      <c r="B146">
        <v>6</v>
      </c>
      <c r="C146">
        <v>2</v>
      </c>
      <c r="D146">
        <v>2</v>
      </c>
      <c r="E146">
        <v>2</v>
      </c>
      <c r="F146">
        <v>2</v>
      </c>
      <c r="G146">
        <v>2</v>
      </c>
      <c r="H146">
        <v>2</v>
      </c>
      <c r="I146">
        <v>2</v>
      </c>
      <c r="J146">
        <v>2</v>
      </c>
      <c r="K146" s="2" t="s">
        <v>940</v>
      </c>
      <c r="L146" s="2" t="s">
        <v>941</v>
      </c>
      <c r="M146" s="2" t="s">
        <v>942</v>
      </c>
      <c r="N146">
        <v>1</v>
      </c>
      <c r="O146">
        <v>2</v>
      </c>
      <c r="P146" s="3">
        <v>20031118215811</v>
      </c>
    </row>
    <row r="147" spans="1:16" ht="75">
      <c r="A147" t="s">
        <v>538</v>
      </c>
      <c r="B147">
        <v>5</v>
      </c>
      <c r="C147">
        <v>0</v>
      </c>
      <c r="D147">
        <v>0</v>
      </c>
      <c r="E147">
        <v>2</v>
      </c>
      <c r="F147">
        <v>0</v>
      </c>
      <c r="G147">
        <v>0</v>
      </c>
      <c r="H147">
        <v>4</v>
      </c>
      <c r="I147">
        <v>0</v>
      </c>
      <c r="J147">
        <v>0</v>
      </c>
      <c r="K147" s="2" t="s">
        <v>943</v>
      </c>
      <c r="N147">
        <v>0</v>
      </c>
      <c r="O147">
        <v>0</v>
      </c>
      <c r="P147" s="3">
        <v>20031118215829</v>
      </c>
    </row>
    <row r="148" spans="1:16" ht="15">
      <c r="A148" t="s">
        <v>538</v>
      </c>
      <c r="B148">
        <v>2</v>
      </c>
      <c r="N148">
        <v>0</v>
      </c>
      <c r="O148">
        <v>2</v>
      </c>
      <c r="P148" s="3">
        <v>20031118215838</v>
      </c>
    </row>
    <row r="149" spans="1:16" ht="15">
      <c r="A149" t="s">
        <v>572</v>
      </c>
      <c r="B149">
        <v>5</v>
      </c>
      <c r="D149">
        <v>3</v>
      </c>
      <c r="E149">
        <v>3</v>
      </c>
      <c r="F149">
        <v>3</v>
      </c>
      <c r="G149">
        <v>3</v>
      </c>
      <c r="H149">
        <v>2</v>
      </c>
      <c r="I149">
        <v>2</v>
      </c>
      <c r="J149">
        <v>3</v>
      </c>
      <c r="N149">
        <v>0</v>
      </c>
      <c r="O149">
        <v>0</v>
      </c>
      <c r="P149" s="3">
        <v>20031118220031</v>
      </c>
    </row>
    <row r="150" spans="1:16" ht="15">
      <c r="A150" t="s">
        <v>538</v>
      </c>
      <c r="B150">
        <v>6</v>
      </c>
      <c r="C150">
        <v>2</v>
      </c>
      <c r="D150">
        <v>0</v>
      </c>
      <c r="E150">
        <v>3</v>
      </c>
      <c r="F150">
        <v>0</v>
      </c>
      <c r="G150">
        <v>0</v>
      </c>
      <c r="H150">
        <v>0</v>
      </c>
      <c r="I150">
        <v>0</v>
      </c>
      <c r="J150">
        <v>0</v>
      </c>
      <c r="K150" s="2" t="s">
        <v>944</v>
      </c>
      <c r="N150">
        <v>0</v>
      </c>
      <c r="O150">
        <v>0</v>
      </c>
      <c r="P150" s="3">
        <v>20031118220041</v>
      </c>
    </row>
    <row r="151" spans="1:16" ht="15">
      <c r="A151" t="s">
        <v>538</v>
      </c>
      <c r="B151">
        <v>3</v>
      </c>
      <c r="C151">
        <v>0</v>
      </c>
      <c r="D151">
        <v>0</v>
      </c>
      <c r="E151">
        <v>0</v>
      </c>
      <c r="F151">
        <v>0</v>
      </c>
      <c r="G151">
        <v>0</v>
      </c>
      <c r="H151">
        <v>0</v>
      </c>
      <c r="I151">
        <v>0</v>
      </c>
      <c r="N151">
        <v>0</v>
      </c>
      <c r="O151">
        <v>0</v>
      </c>
      <c r="P151" s="3">
        <v>20031118220136</v>
      </c>
    </row>
    <row r="152" spans="1:16" ht="15">
      <c r="A152" t="s">
        <v>572</v>
      </c>
      <c r="B152">
        <v>2</v>
      </c>
      <c r="C152">
        <v>0</v>
      </c>
      <c r="D152">
        <v>0</v>
      </c>
      <c r="E152">
        <v>0</v>
      </c>
      <c r="F152">
        <v>0</v>
      </c>
      <c r="G152">
        <v>0</v>
      </c>
      <c r="H152">
        <v>0</v>
      </c>
      <c r="I152">
        <v>0</v>
      </c>
      <c r="J152">
        <v>0</v>
      </c>
      <c r="N152">
        <v>0</v>
      </c>
      <c r="O152">
        <v>0</v>
      </c>
      <c r="P152" s="3">
        <v>20031118220156</v>
      </c>
    </row>
    <row r="153" spans="1:16" ht="45">
      <c r="A153" t="s">
        <v>572</v>
      </c>
      <c r="B153">
        <v>6</v>
      </c>
      <c r="C153">
        <v>3</v>
      </c>
      <c r="D153">
        <v>3</v>
      </c>
      <c r="E153">
        <v>4</v>
      </c>
      <c r="F153">
        <v>4</v>
      </c>
      <c r="G153">
        <v>4</v>
      </c>
      <c r="H153">
        <v>4</v>
      </c>
      <c r="I153">
        <v>4</v>
      </c>
      <c r="J153">
        <v>4</v>
      </c>
      <c r="K153" s="2" t="s">
        <v>945</v>
      </c>
      <c r="N153">
        <v>1</v>
      </c>
      <c r="O153">
        <v>1</v>
      </c>
      <c r="P153" s="3">
        <v>20031118220330</v>
      </c>
    </row>
    <row r="154" spans="1:16" ht="60">
      <c r="A154" t="s">
        <v>538</v>
      </c>
      <c r="B154">
        <v>6</v>
      </c>
      <c r="C154">
        <v>0</v>
      </c>
      <c r="D154">
        <v>0</v>
      </c>
      <c r="E154">
        <v>3</v>
      </c>
      <c r="F154">
        <v>0</v>
      </c>
      <c r="G154">
        <v>0</v>
      </c>
      <c r="H154">
        <v>0</v>
      </c>
      <c r="I154">
        <v>3</v>
      </c>
      <c r="J154">
        <v>4</v>
      </c>
      <c r="K154" s="2" t="s">
        <v>946</v>
      </c>
      <c r="L154" s="2" t="s">
        <v>947</v>
      </c>
      <c r="M154" s="2" t="s">
        <v>948</v>
      </c>
      <c r="N154">
        <v>4</v>
      </c>
      <c r="O154">
        <v>0</v>
      </c>
      <c r="P154" s="3">
        <v>20031118220403</v>
      </c>
    </row>
    <row r="155" spans="1:16" ht="30">
      <c r="A155" t="s">
        <v>571</v>
      </c>
      <c r="B155">
        <v>5</v>
      </c>
      <c r="C155">
        <v>1</v>
      </c>
      <c r="D155">
        <v>2</v>
      </c>
      <c r="E155">
        <v>1</v>
      </c>
      <c r="F155">
        <v>1</v>
      </c>
      <c r="G155">
        <v>0</v>
      </c>
      <c r="H155">
        <v>1</v>
      </c>
      <c r="I155">
        <v>1</v>
      </c>
      <c r="J155">
        <v>0</v>
      </c>
      <c r="K155" s="2" t="s">
        <v>949</v>
      </c>
      <c r="L155" s="2" t="s">
        <v>950</v>
      </c>
      <c r="M155" s="2" t="s">
        <v>951</v>
      </c>
      <c r="N155">
        <v>3</v>
      </c>
      <c r="O155">
        <v>0</v>
      </c>
      <c r="P155" s="3">
        <v>20031118220420</v>
      </c>
    </row>
    <row r="156" spans="1:16" ht="15">
      <c r="A156" t="s">
        <v>538</v>
      </c>
      <c r="B156">
        <v>3</v>
      </c>
      <c r="C156">
        <v>0</v>
      </c>
      <c r="D156">
        <v>0</v>
      </c>
      <c r="E156">
        <v>0</v>
      </c>
      <c r="F156">
        <v>0</v>
      </c>
      <c r="G156">
        <v>0</v>
      </c>
      <c r="H156">
        <v>0</v>
      </c>
      <c r="I156">
        <v>0</v>
      </c>
      <c r="J156">
        <v>0</v>
      </c>
      <c r="N156">
        <v>0</v>
      </c>
      <c r="O156">
        <v>0</v>
      </c>
      <c r="P156" s="3">
        <v>20031118220506</v>
      </c>
    </row>
    <row r="157" spans="1:16" ht="30">
      <c r="A157" t="s">
        <v>538</v>
      </c>
      <c r="B157">
        <v>6</v>
      </c>
      <c r="C157">
        <v>3</v>
      </c>
      <c r="D157">
        <v>0</v>
      </c>
      <c r="E157">
        <v>4</v>
      </c>
      <c r="F157">
        <v>4</v>
      </c>
      <c r="G157">
        <v>3</v>
      </c>
      <c r="H157">
        <v>3</v>
      </c>
      <c r="I157">
        <v>3</v>
      </c>
      <c r="J157">
        <v>4</v>
      </c>
      <c r="K157" s="2" t="s">
        <v>952</v>
      </c>
      <c r="L157" s="2" t="s">
        <v>941</v>
      </c>
      <c r="M157" s="2" t="s">
        <v>953</v>
      </c>
      <c r="N157">
        <v>1</v>
      </c>
      <c r="O157">
        <v>0</v>
      </c>
      <c r="P157" s="3">
        <v>20031118220511</v>
      </c>
    </row>
    <row r="158" spans="1:16" ht="15">
      <c r="A158" t="s">
        <v>538</v>
      </c>
      <c r="B158">
        <v>6</v>
      </c>
      <c r="C158">
        <v>0</v>
      </c>
      <c r="D158">
        <v>0</v>
      </c>
      <c r="E158">
        <v>2</v>
      </c>
      <c r="F158">
        <v>0</v>
      </c>
      <c r="G158">
        <v>1</v>
      </c>
      <c r="H158">
        <v>0</v>
      </c>
      <c r="I158">
        <v>0</v>
      </c>
      <c r="J158">
        <v>0</v>
      </c>
      <c r="N158">
        <v>0</v>
      </c>
      <c r="O158">
        <v>0</v>
      </c>
      <c r="P158" s="3">
        <v>20031118220545</v>
      </c>
    </row>
    <row r="159" spans="1:16" ht="15">
      <c r="A159" t="s">
        <v>531</v>
      </c>
      <c r="B159">
        <v>2</v>
      </c>
      <c r="C159">
        <v>0</v>
      </c>
      <c r="D159">
        <v>0</v>
      </c>
      <c r="E159">
        <v>0</v>
      </c>
      <c r="F159">
        <v>0</v>
      </c>
      <c r="G159">
        <v>0</v>
      </c>
      <c r="H159">
        <v>0</v>
      </c>
      <c r="I159">
        <v>0</v>
      </c>
      <c r="J159">
        <v>0</v>
      </c>
      <c r="N159">
        <v>0</v>
      </c>
      <c r="O159">
        <v>0</v>
      </c>
      <c r="P159" s="3">
        <v>20031118220548</v>
      </c>
    </row>
    <row r="160" spans="1:16" ht="45">
      <c r="A160" t="s">
        <v>538</v>
      </c>
      <c r="B160">
        <v>6</v>
      </c>
      <c r="C160">
        <v>0</v>
      </c>
      <c r="D160">
        <v>0</v>
      </c>
      <c r="E160">
        <v>4</v>
      </c>
      <c r="F160">
        <v>0</v>
      </c>
      <c r="G160">
        <v>0</v>
      </c>
      <c r="H160">
        <v>3</v>
      </c>
      <c r="I160">
        <v>4</v>
      </c>
      <c r="J160">
        <v>4</v>
      </c>
      <c r="K160" s="2" t="s">
        <v>954</v>
      </c>
      <c r="L160" s="2" t="s">
        <v>475</v>
      </c>
      <c r="M160" s="2" t="s">
        <v>955</v>
      </c>
      <c r="N160">
        <v>1</v>
      </c>
      <c r="O160">
        <v>0</v>
      </c>
      <c r="P160" s="3">
        <v>20031118220846</v>
      </c>
    </row>
    <row r="161" spans="1:16" ht="165">
      <c r="A161" t="s">
        <v>538</v>
      </c>
      <c r="B161">
        <v>4</v>
      </c>
      <c r="C161">
        <v>3</v>
      </c>
      <c r="D161">
        <v>2</v>
      </c>
      <c r="E161">
        <v>2</v>
      </c>
      <c r="F161">
        <v>0</v>
      </c>
      <c r="G161">
        <v>0</v>
      </c>
      <c r="H161">
        <v>2</v>
      </c>
      <c r="I161">
        <v>0</v>
      </c>
      <c r="J161">
        <v>0</v>
      </c>
      <c r="K161" s="2" t="s">
        <v>956</v>
      </c>
      <c r="L161" s="2" t="s">
        <v>957</v>
      </c>
      <c r="M161" s="2" t="s">
        <v>958</v>
      </c>
      <c r="N161">
        <v>0</v>
      </c>
      <c r="O161">
        <v>0</v>
      </c>
      <c r="P161" s="3">
        <v>20031118220848</v>
      </c>
    </row>
    <row r="162" spans="1:16" ht="30">
      <c r="A162" t="s">
        <v>538</v>
      </c>
      <c r="B162">
        <v>6</v>
      </c>
      <c r="C162">
        <v>0</v>
      </c>
      <c r="D162">
        <v>0</v>
      </c>
      <c r="E162">
        <v>2</v>
      </c>
      <c r="F162">
        <v>2</v>
      </c>
      <c r="G162">
        <v>0</v>
      </c>
      <c r="H162">
        <v>0</v>
      </c>
      <c r="I162">
        <v>0</v>
      </c>
      <c r="J162">
        <v>3</v>
      </c>
      <c r="K162" s="2" t="s">
        <v>959</v>
      </c>
      <c r="L162" s="2" t="s">
        <v>960</v>
      </c>
      <c r="M162" s="2" t="s">
        <v>961</v>
      </c>
      <c r="N162">
        <v>0</v>
      </c>
      <c r="O162">
        <v>0</v>
      </c>
      <c r="P162" s="3">
        <v>20031118221046</v>
      </c>
    </row>
    <row r="163" spans="1:16" ht="15">
      <c r="A163" t="s">
        <v>538</v>
      </c>
      <c r="B163">
        <v>2</v>
      </c>
      <c r="C163">
        <v>0</v>
      </c>
      <c r="D163">
        <v>0</v>
      </c>
      <c r="E163">
        <v>0</v>
      </c>
      <c r="F163">
        <v>0</v>
      </c>
      <c r="G163">
        <v>0</v>
      </c>
      <c r="H163">
        <v>2</v>
      </c>
      <c r="I163">
        <v>0</v>
      </c>
      <c r="J163">
        <v>0</v>
      </c>
      <c r="K163" s="2" t="s">
        <v>962</v>
      </c>
      <c r="L163" s="2" t="s">
        <v>962</v>
      </c>
      <c r="M163" s="2" t="s">
        <v>962</v>
      </c>
      <c r="N163">
        <v>3</v>
      </c>
      <c r="O163">
        <v>0</v>
      </c>
      <c r="P163" s="3">
        <v>20031118221050</v>
      </c>
    </row>
    <row r="164" spans="1:16" ht="15">
      <c r="A164" t="s">
        <v>237</v>
      </c>
      <c r="B164">
        <v>5</v>
      </c>
      <c r="C164">
        <v>2</v>
      </c>
      <c r="D164">
        <v>0</v>
      </c>
      <c r="E164">
        <v>2</v>
      </c>
      <c r="F164">
        <v>3</v>
      </c>
      <c r="G164">
        <v>3</v>
      </c>
      <c r="H164">
        <v>0</v>
      </c>
      <c r="I164">
        <v>2</v>
      </c>
      <c r="J164">
        <v>2</v>
      </c>
      <c r="N164">
        <v>0</v>
      </c>
      <c r="O164">
        <v>2</v>
      </c>
      <c r="P164" s="3">
        <v>20031118221122</v>
      </c>
    </row>
    <row r="165" spans="1:16" ht="90">
      <c r="A165" t="s">
        <v>538</v>
      </c>
      <c r="B165">
        <v>5</v>
      </c>
      <c r="C165">
        <v>0</v>
      </c>
      <c r="D165">
        <v>2</v>
      </c>
      <c r="E165">
        <v>2</v>
      </c>
      <c r="F165">
        <v>1</v>
      </c>
      <c r="G165">
        <v>2</v>
      </c>
      <c r="H165">
        <v>2</v>
      </c>
      <c r="I165">
        <v>2</v>
      </c>
      <c r="J165">
        <v>1</v>
      </c>
      <c r="K165" s="2" t="s">
        <v>963</v>
      </c>
      <c r="L165" s="2" t="s">
        <v>964</v>
      </c>
      <c r="M165" s="2" t="s">
        <v>965</v>
      </c>
      <c r="N165">
        <v>0</v>
      </c>
      <c r="O165">
        <v>0</v>
      </c>
      <c r="P165" s="3">
        <v>20031118221145</v>
      </c>
    </row>
    <row r="166" spans="1:16" ht="15">
      <c r="A166" t="s">
        <v>572</v>
      </c>
      <c r="B166">
        <v>5</v>
      </c>
      <c r="C166">
        <v>2</v>
      </c>
      <c r="D166">
        <v>2</v>
      </c>
      <c r="E166">
        <v>1</v>
      </c>
      <c r="F166">
        <v>2</v>
      </c>
      <c r="G166">
        <v>3</v>
      </c>
      <c r="H166">
        <v>3</v>
      </c>
      <c r="I166">
        <v>3</v>
      </c>
      <c r="J166">
        <v>4</v>
      </c>
      <c r="N166">
        <v>1</v>
      </c>
      <c r="O166">
        <v>0</v>
      </c>
      <c r="P166" s="3">
        <v>20031118221159</v>
      </c>
    </row>
    <row r="167" spans="1:16" ht="30">
      <c r="A167" t="s">
        <v>571</v>
      </c>
      <c r="B167">
        <v>5</v>
      </c>
      <c r="C167">
        <v>0</v>
      </c>
      <c r="D167">
        <v>0</v>
      </c>
      <c r="E167">
        <v>2</v>
      </c>
      <c r="F167">
        <v>0</v>
      </c>
      <c r="G167">
        <v>0</v>
      </c>
      <c r="H167">
        <v>0</v>
      </c>
      <c r="I167">
        <v>0</v>
      </c>
      <c r="J167">
        <v>4</v>
      </c>
      <c r="L167" s="2" t="s">
        <v>966</v>
      </c>
      <c r="N167">
        <v>4</v>
      </c>
      <c r="O167">
        <v>1</v>
      </c>
      <c r="P167" s="3">
        <v>20031118221330</v>
      </c>
    </row>
    <row r="168" spans="1:16" ht="15">
      <c r="A168" t="s">
        <v>538</v>
      </c>
      <c r="B168">
        <v>6</v>
      </c>
      <c r="C168">
        <v>4</v>
      </c>
      <c r="D168">
        <v>0</v>
      </c>
      <c r="E168">
        <v>3</v>
      </c>
      <c r="F168">
        <v>3</v>
      </c>
      <c r="G168">
        <v>4</v>
      </c>
      <c r="H168">
        <v>0</v>
      </c>
      <c r="I168">
        <v>0</v>
      </c>
      <c r="J168">
        <v>3</v>
      </c>
      <c r="N168">
        <v>0</v>
      </c>
      <c r="O168">
        <v>1</v>
      </c>
      <c r="P168" s="3">
        <v>20031118221406</v>
      </c>
    </row>
    <row r="169" spans="1:16" ht="15">
      <c r="A169" t="s">
        <v>538</v>
      </c>
      <c r="B169">
        <v>2</v>
      </c>
      <c r="C169">
        <v>0</v>
      </c>
      <c r="D169">
        <v>0</v>
      </c>
      <c r="E169">
        <v>0</v>
      </c>
      <c r="F169">
        <v>0</v>
      </c>
      <c r="G169">
        <v>0</v>
      </c>
      <c r="H169">
        <v>0</v>
      </c>
      <c r="I169">
        <v>0</v>
      </c>
      <c r="J169">
        <v>0</v>
      </c>
      <c r="N169">
        <v>0</v>
      </c>
      <c r="O169">
        <v>0</v>
      </c>
      <c r="P169" s="3">
        <v>20031118221517</v>
      </c>
    </row>
    <row r="170" spans="1:16" ht="15">
      <c r="A170" t="s">
        <v>538</v>
      </c>
      <c r="B170">
        <v>2</v>
      </c>
      <c r="C170">
        <v>0</v>
      </c>
      <c r="D170">
        <v>0</v>
      </c>
      <c r="E170">
        <v>0</v>
      </c>
      <c r="F170">
        <v>0</v>
      </c>
      <c r="G170">
        <v>0</v>
      </c>
      <c r="H170">
        <v>0</v>
      </c>
      <c r="I170">
        <v>0</v>
      </c>
      <c r="J170">
        <v>0</v>
      </c>
      <c r="N170">
        <v>0</v>
      </c>
      <c r="O170">
        <v>0</v>
      </c>
      <c r="P170" s="3">
        <v>20031118221702</v>
      </c>
    </row>
    <row r="171" spans="1:16" ht="30">
      <c r="A171" t="s">
        <v>538</v>
      </c>
      <c r="B171">
        <v>3</v>
      </c>
      <c r="C171">
        <v>0</v>
      </c>
      <c r="D171">
        <v>0</v>
      </c>
      <c r="E171">
        <v>0</v>
      </c>
      <c r="F171">
        <v>0</v>
      </c>
      <c r="G171">
        <v>0</v>
      </c>
      <c r="H171">
        <v>0</v>
      </c>
      <c r="I171">
        <v>0</v>
      </c>
      <c r="J171">
        <v>0</v>
      </c>
      <c r="K171" s="2" t="s">
        <v>340</v>
      </c>
      <c r="N171">
        <v>0</v>
      </c>
      <c r="O171">
        <v>0</v>
      </c>
      <c r="P171" s="3">
        <v>20031118221802</v>
      </c>
    </row>
    <row r="172" spans="1:16" ht="15">
      <c r="A172" t="s">
        <v>538</v>
      </c>
      <c r="B172">
        <v>5</v>
      </c>
      <c r="C172">
        <v>3</v>
      </c>
      <c r="D172">
        <v>3</v>
      </c>
      <c r="E172">
        <v>0</v>
      </c>
      <c r="F172">
        <v>0</v>
      </c>
      <c r="G172">
        <v>0</v>
      </c>
      <c r="H172">
        <v>0</v>
      </c>
      <c r="I172">
        <v>0</v>
      </c>
      <c r="J172">
        <v>0</v>
      </c>
      <c r="N172">
        <v>1</v>
      </c>
      <c r="O172">
        <v>0</v>
      </c>
      <c r="P172" s="3">
        <v>20031118222212</v>
      </c>
    </row>
    <row r="173" spans="1:16" ht="45">
      <c r="A173" t="s">
        <v>531</v>
      </c>
      <c r="B173">
        <v>5</v>
      </c>
      <c r="C173">
        <v>0</v>
      </c>
      <c r="D173">
        <v>0</v>
      </c>
      <c r="E173">
        <v>3</v>
      </c>
      <c r="F173">
        <v>4</v>
      </c>
      <c r="G173">
        <v>3</v>
      </c>
      <c r="H173">
        <v>3</v>
      </c>
      <c r="I173">
        <v>2</v>
      </c>
      <c r="J173">
        <v>2</v>
      </c>
      <c r="M173" s="2" t="s">
        <v>341</v>
      </c>
      <c r="N173">
        <v>2</v>
      </c>
      <c r="O173">
        <v>0</v>
      </c>
      <c r="P173" s="3">
        <v>20031118222244</v>
      </c>
    </row>
    <row r="174" spans="1:16" ht="15">
      <c r="A174" t="s">
        <v>538</v>
      </c>
      <c r="B174">
        <v>5</v>
      </c>
      <c r="C174">
        <v>1</v>
      </c>
      <c r="D174">
        <v>1</v>
      </c>
      <c r="E174">
        <v>2</v>
      </c>
      <c r="F174">
        <v>1</v>
      </c>
      <c r="G174">
        <v>1</v>
      </c>
      <c r="H174">
        <v>3</v>
      </c>
      <c r="I174">
        <v>2</v>
      </c>
      <c r="J174">
        <v>2</v>
      </c>
      <c r="K174" s="2" t="s">
        <v>342</v>
      </c>
      <c r="N174">
        <v>0</v>
      </c>
      <c r="O174">
        <v>0</v>
      </c>
      <c r="P174" s="3">
        <v>20031118222516</v>
      </c>
    </row>
    <row r="175" spans="1:16" ht="15">
      <c r="A175" t="s">
        <v>572</v>
      </c>
      <c r="B175">
        <v>6</v>
      </c>
      <c r="C175">
        <v>0</v>
      </c>
      <c r="D175">
        <v>0</v>
      </c>
      <c r="E175">
        <v>0</v>
      </c>
      <c r="F175">
        <v>2</v>
      </c>
      <c r="G175">
        <v>0</v>
      </c>
      <c r="H175">
        <v>0</v>
      </c>
      <c r="I175">
        <v>0</v>
      </c>
      <c r="J175">
        <v>4</v>
      </c>
      <c r="N175">
        <v>0</v>
      </c>
      <c r="O175">
        <v>0</v>
      </c>
      <c r="P175" s="3">
        <v>20031118222815</v>
      </c>
    </row>
    <row r="176" spans="1:16" ht="15">
      <c r="A176" t="s">
        <v>538</v>
      </c>
      <c r="B176">
        <v>5</v>
      </c>
      <c r="C176">
        <v>2</v>
      </c>
      <c r="D176">
        <v>0</v>
      </c>
      <c r="E176">
        <v>3</v>
      </c>
      <c r="F176">
        <v>2</v>
      </c>
      <c r="G176">
        <v>3</v>
      </c>
      <c r="H176">
        <v>2</v>
      </c>
      <c r="I176">
        <v>0</v>
      </c>
      <c r="J176">
        <v>1</v>
      </c>
      <c r="N176">
        <v>0</v>
      </c>
      <c r="O176">
        <v>0</v>
      </c>
      <c r="P176" s="3">
        <v>20031118222826</v>
      </c>
    </row>
    <row r="177" spans="1:16" ht="15">
      <c r="A177" t="s">
        <v>538</v>
      </c>
      <c r="B177">
        <v>4</v>
      </c>
      <c r="C177">
        <v>2</v>
      </c>
      <c r="D177">
        <v>2</v>
      </c>
      <c r="E177">
        <v>1</v>
      </c>
      <c r="F177">
        <v>2</v>
      </c>
      <c r="G177">
        <v>2</v>
      </c>
      <c r="H177">
        <v>1</v>
      </c>
      <c r="I177">
        <v>1</v>
      </c>
      <c r="J177">
        <v>1</v>
      </c>
      <c r="N177">
        <v>0</v>
      </c>
      <c r="O177">
        <v>0</v>
      </c>
      <c r="P177" s="3">
        <v>20031118223100</v>
      </c>
    </row>
    <row r="178" spans="1:16" ht="15">
      <c r="A178" t="s">
        <v>538</v>
      </c>
      <c r="B178">
        <v>3</v>
      </c>
      <c r="C178">
        <v>0</v>
      </c>
      <c r="D178">
        <v>0</v>
      </c>
      <c r="E178">
        <v>0</v>
      </c>
      <c r="F178">
        <v>0</v>
      </c>
      <c r="G178">
        <v>0</v>
      </c>
      <c r="H178">
        <v>0</v>
      </c>
      <c r="I178">
        <v>0</v>
      </c>
      <c r="J178">
        <v>0</v>
      </c>
      <c r="N178">
        <v>0</v>
      </c>
      <c r="O178">
        <v>0</v>
      </c>
      <c r="P178" s="3">
        <v>20031118223103</v>
      </c>
    </row>
    <row r="179" spans="1:16" ht="15">
      <c r="A179" t="s">
        <v>538</v>
      </c>
      <c r="B179">
        <v>4</v>
      </c>
      <c r="C179">
        <v>1</v>
      </c>
      <c r="D179">
        <v>1</v>
      </c>
      <c r="E179">
        <v>2</v>
      </c>
      <c r="F179">
        <v>2</v>
      </c>
      <c r="G179">
        <v>2</v>
      </c>
      <c r="H179">
        <v>1</v>
      </c>
      <c r="I179">
        <v>1</v>
      </c>
      <c r="J179">
        <v>1</v>
      </c>
      <c r="N179">
        <v>0</v>
      </c>
      <c r="O179">
        <v>0</v>
      </c>
      <c r="P179" s="3">
        <v>20031118223127</v>
      </c>
    </row>
    <row r="180" spans="1:16" ht="15">
      <c r="A180" t="s">
        <v>571</v>
      </c>
      <c r="B180">
        <v>6</v>
      </c>
      <c r="D180">
        <v>2</v>
      </c>
      <c r="E180">
        <v>2</v>
      </c>
      <c r="F180">
        <v>0</v>
      </c>
      <c r="G180">
        <v>0</v>
      </c>
      <c r="H180">
        <v>0</v>
      </c>
      <c r="I180">
        <v>2</v>
      </c>
      <c r="J180">
        <v>1</v>
      </c>
      <c r="N180">
        <v>1</v>
      </c>
      <c r="O180">
        <v>2</v>
      </c>
      <c r="P180" s="3">
        <v>20031118223239</v>
      </c>
    </row>
    <row r="181" spans="1:16" ht="30">
      <c r="A181" t="s">
        <v>571</v>
      </c>
      <c r="B181">
        <v>6</v>
      </c>
      <c r="C181">
        <v>0</v>
      </c>
      <c r="D181">
        <v>3</v>
      </c>
      <c r="E181">
        <v>4</v>
      </c>
      <c r="F181">
        <v>2</v>
      </c>
      <c r="G181">
        <v>2</v>
      </c>
      <c r="H181">
        <v>3</v>
      </c>
      <c r="I181">
        <v>3</v>
      </c>
      <c r="J181">
        <v>2</v>
      </c>
      <c r="K181" s="2" t="s">
        <v>343</v>
      </c>
      <c r="L181" s="2" t="s">
        <v>344</v>
      </c>
      <c r="M181" s="2" t="s">
        <v>236</v>
      </c>
      <c r="N181">
        <v>1</v>
      </c>
      <c r="O181">
        <v>0</v>
      </c>
      <c r="P181" s="3">
        <v>20031118223323</v>
      </c>
    </row>
    <row r="182" spans="1:16" ht="15">
      <c r="A182" t="s">
        <v>538</v>
      </c>
      <c r="B182">
        <v>2</v>
      </c>
      <c r="C182">
        <v>0</v>
      </c>
      <c r="D182">
        <v>0</v>
      </c>
      <c r="E182">
        <v>0</v>
      </c>
      <c r="F182">
        <v>2</v>
      </c>
      <c r="G182">
        <v>2</v>
      </c>
      <c r="H182">
        <v>1</v>
      </c>
      <c r="I182">
        <v>1</v>
      </c>
      <c r="J182">
        <v>1</v>
      </c>
      <c r="N182">
        <v>0</v>
      </c>
      <c r="O182">
        <v>0</v>
      </c>
      <c r="P182" s="3">
        <v>20031118223403</v>
      </c>
    </row>
    <row r="183" spans="1:16" ht="15">
      <c r="A183" t="s">
        <v>538</v>
      </c>
      <c r="B183">
        <v>5</v>
      </c>
      <c r="C183">
        <v>0</v>
      </c>
      <c r="D183">
        <v>0</v>
      </c>
      <c r="E183">
        <v>3</v>
      </c>
      <c r="F183">
        <v>3</v>
      </c>
      <c r="G183">
        <v>3</v>
      </c>
      <c r="H183">
        <v>3</v>
      </c>
      <c r="I183">
        <v>3</v>
      </c>
      <c r="J183">
        <v>1</v>
      </c>
      <c r="K183" s="2" t="s">
        <v>345</v>
      </c>
      <c r="N183">
        <v>1</v>
      </c>
      <c r="O183">
        <v>1</v>
      </c>
      <c r="P183" s="3">
        <v>20031118223411</v>
      </c>
    </row>
    <row r="184" spans="1:16" ht="15">
      <c r="A184" t="s">
        <v>538</v>
      </c>
      <c r="B184">
        <v>6</v>
      </c>
      <c r="C184">
        <v>2</v>
      </c>
      <c r="D184">
        <v>0</v>
      </c>
      <c r="E184">
        <v>2</v>
      </c>
      <c r="F184">
        <v>0</v>
      </c>
      <c r="G184">
        <v>1</v>
      </c>
      <c r="H184">
        <v>3</v>
      </c>
      <c r="I184">
        <v>0</v>
      </c>
      <c r="J184">
        <v>0</v>
      </c>
      <c r="N184">
        <v>1</v>
      </c>
      <c r="O184">
        <v>1</v>
      </c>
      <c r="P184" s="3">
        <v>20031118223448</v>
      </c>
    </row>
    <row r="185" spans="1:16" ht="60">
      <c r="A185" t="s">
        <v>538</v>
      </c>
      <c r="B185">
        <v>6</v>
      </c>
      <c r="C185">
        <v>2</v>
      </c>
      <c r="D185">
        <v>2</v>
      </c>
      <c r="E185">
        <v>2</v>
      </c>
      <c r="F185">
        <v>2</v>
      </c>
      <c r="G185">
        <v>2</v>
      </c>
      <c r="H185">
        <v>2</v>
      </c>
      <c r="I185">
        <v>2</v>
      </c>
      <c r="J185">
        <v>2</v>
      </c>
      <c r="K185" s="2" t="s">
        <v>346</v>
      </c>
      <c r="L185" s="2" t="s">
        <v>347</v>
      </c>
      <c r="M185" s="2" t="s">
        <v>348</v>
      </c>
      <c r="N185">
        <v>4</v>
      </c>
      <c r="O185">
        <v>0</v>
      </c>
      <c r="P185" s="3">
        <v>20031118223646</v>
      </c>
    </row>
    <row r="186" spans="1:16" ht="15">
      <c r="A186" t="s">
        <v>571</v>
      </c>
      <c r="B186">
        <v>2</v>
      </c>
      <c r="C186">
        <v>0</v>
      </c>
      <c r="D186">
        <v>0</v>
      </c>
      <c r="E186">
        <v>0</v>
      </c>
      <c r="F186">
        <v>0</v>
      </c>
      <c r="G186">
        <v>0</v>
      </c>
      <c r="H186">
        <v>0</v>
      </c>
      <c r="I186">
        <v>0</v>
      </c>
      <c r="J186">
        <v>0</v>
      </c>
      <c r="N186">
        <v>3</v>
      </c>
      <c r="O186">
        <v>1</v>
      </c>
      <c r="P186" s="3">
        <v>20031118223834</v>
      </c>
    </row>
    <row r="187" spans="1:16" ht="15">
      <c r="A187" t="s">
        <v>538</v>
      </c>
      <c r="B187">
        <v>2</v>
      </c>
      <c r="C187">
        <v>0</v>
      </c>
      <c r="D187">
        <v>0</v>
      </c>
      <c r="E187">
        <v>0</v>
      </c>
      <c r="F187">
        <v>0</v>
      </c>
      <c r="G187">
        <v>0</v>
      </c>
      <c r="H187">
        <v>0</v>
      </c>
      <c r="I187">
        <v>0</v>
      </c>
      <c r="J187">
        <v>0</v>
      </c>
      <c r="N187">
        <v>0</v>
      </c>
      <c r="O187">
        <v>0</v>
      </c>
      <c r="P187" s="3">
        <v>20031118223837</v>
      </c>
    </row>
    <row r="188" spans="1:16" ht="15">
      <c r="A188" t="s">
        <v>538</v>
      </c>
      <c r="B188">
        <v>5</v>
      </c>
      <c r="C188">
        <v>1</v>
      </c>
      <c r="D188">
        <v>1</v>
      </c>
      <c r="E188">
        <v>1</v>
      </c>
      <c r="G188">
        <v>1</v>
      </c>
      <c r="H188">
        <v>1</v>
      </c>
      <c r="I188">
        <v>1</v>
      </c>
      <c r="J188">
        <v>1</v>
      </c>
      <c r="N188">
        <v>0</v>
      </c>
      <c r="O188">
        <v>0</v>
      </c>
      <c r="P188" s="3">
        <v>20031118224037</v>
      </c>
    </row>
    <row r="189" spans="1:16" ht="30">
      <c r="A189" t="s">
        <v>538</v>
      </c>
      <c r="B189">
        <v>6</v>
      </c>
      <c r="C189">
        <v>3</v>
      </c>
      <c r="D189">
        <v>2</v>
      </c>
      <c r="E189">
        <v>4</v>
      </c>
      <c r="F189">
        <v>4</v>
      </c>
      <c r="G189">
        <v>2</v>
      </c>
      <c r="H189">
        <v>4</v>
      </c>
      <c r="I189">
        <v>3</v>
      </c>
      <c r="J189">
        <v>3</v>
      </c>
      <c r="K189" s="2" t="s">
        <v>349</v>
      </c>
      <c r="N189">
        <v>0</v>
      </c>
      <c r="O189">
        <v>0</v>
      </c>
      <c r="P189" s="3">
        <v>20031118224152</v>
      </c>
    </row>
    <row r="190" spans="1:16" ht="15">
      <c r="A190" t="s">
        <v>538</v>
      </c>
      <c r="B190">
        <v>6</v>
      </c>
      <c r="C190">
        <v>0</v>
      </c>
      <c r="D190">
        <v>0</v>
      </c>
      <c r="E190">
        <v>4</v>
      </c>
      <c r="F190">
        <v>4</v>
      </c>
      <c r="G190">
        <v>4</v>
      </c>
      <c r="H190">
        <v>4</v>
      </c>
      <c r="I190">
        <v>4</v>
      </c>
      <c r="J190">
        <v>4</v>
      </c>
      <c r="N190">
        <v>0</v>
      </c>
      <c r="O190">
        <v>0</v>
      </c>
      <c r="P190" s="3">
        <v>20031118224207</v>
      </c>
    </row>
    <row r="191" spans="1:16" ht="45">
      <c r="A191" t="s">
        <v>538</v>
      </c>
      <c r="B191">
        <v>5</v>
      </c>
      <c r="C191">
        <v>0</v>
      </c>
      <c r="D191">
        <v>0</v>
      </c>
      <c r="E191">
        <v>3</v>
      </c>
      <c r="F191">
        <v>3</v>
      </c>
      <c r="G191">
        <v>0</v>
      </c>
      <c r="H191">
        <v>2</v>
      </c>
      <c r="I191">
        <v>2</v>
      </c>
      <c r="J191">
        <v>0</v>
      </c>
      <c r="K191" s="2" t="s">
        <v>350</v>
      </c>
      <c r="L191" s="2" t="s">
        <v>351</v>
      </c>
      <c r="M191" s="2" t="s">
        <v>352</v>
      </c>
      <c r="N191">
        <v>0</v>
      </c>
      <c r="O191">
        <v>0</v>
      </c>
      <c r="P191" s="3">
        <v>20031118224346</v>
      </c>
    </row>
    <row r="192" spans="1:16" ht="45">
      <c r="A192" t="s">
        <v>538</v>
      </c>
      <c r="B192">
        <v>6</v>
      </c>
      <c r="C192">
        <v>0</v>
      </c>
      <c r="D192">
        <v>0</v>
      </c>
      <c r="E192">
        <v>2</v>
      </c>
      <c r="F192">
        <v>2</v>
      </c>
      <c r="G192">
        <v>2</v>
      </c>
      <c r="H192">
        <v>2</v>
      </c>
      <c r="I192">
        <v>2</v>
      </c>
      <c r="J192">
        <v>2</v>
      </c>
      <c r="K192" s="2" t="s">
        <v>353</v>
      </c>
      <c r="L192" s="2" t="s">
        <v>354</v>
      </c>
      <c r="M192" s="2" t="s">
        <v>355</v>
      </c>
      <c r="N192">
        <v>0</v>
      </c>
      <c r="O192">
        <v>0</v>
      </c>
      <c r="P192" s="3">
        <v>20031118224445</v>
      </c>
    </row>
    <row r="193" spans="1:16" ht="15">
      <c r="A193" t="s">
        <v>538</v>
      </c>
      <c r="B193">
        <v>5</v>
      </c>
      <c r="C193">
        <v>3</v>
      </c>
      <c r="D193">
        <v>0</v>
      </c>
      <c r="E193">
        <v>0</v>
      </c>
      <c r="F193">
        <v>0</v>
      </c>
      <c r="G193">
        <v>0</v>
      </c>
      <c r="H193">
        <v>0</v>
      </c>
      <c r="I193">
        <v>0</v>
      </c>
      <c r="J193">
        <v>2</v>
      </c>
      <c r="N193">
        <v>0</v>
      </c>
      <c r="O193">
        <v>0</v>
      </c>
      <c r="P193" s="3">
        <v>20031118224549</v>
      </c>
    </row>
    <row r="194" spans="1:16" ht="45">
      <c r="A194" t="s">
        <v>538</v>
      </c>
      <c r="B194">
        <v>5</v>
      </c>
      <c r="C194">
        <v>0</v>
      </c>
      <c r="D194">
        <v>0</v>
      </c>
      <c r="E194">
        <v>0</v>
      </c>
      <c r="F194">
        <v>0</v>
      </c>
      <c r="G194">
        <v>3</v>
      </c>
      <c r="H194">
        <v>2</v>
      </c>
      <c r="I194">
        <v>2</v>
      </c>
      <c r="J194">
        <v>2</v>
      </c>
      <c r="K194" s="2" t="s">
        <v>356</v>
      </c>
      <c r="N194">
        <v>0</v>
      </c>
      <c r="O194">
        <v>0</v>
      </c>
      <c r="P194" s="3">
        <v>20031118224600</v>
      </c>
    </row>
    <row r="195" spans="1:16" ht="60">
      <c r="A195" t="s">
        <v>538</v>
      </c>
      <c r="B195">
        <v>5</v>
      </c>
      <c r="C195">
        <v>3</v>
      </c>
      <c r="D195">
        <v>3</v>
      </c>
      <c r="E195">
        <v>4</v>
      </c>
      <c r="F195">
        <v>2</v>
      </c>
      <c r="G195">
        <v>2</v>
      </c>
      <c r="H195">
        <v>2</v>
      </c>
      <c r="I195">
        <v>2</v>
      </c>
      <c r="J195">
        <v>3</v>
      </c>
      <c r="K195" s="2" t="s">
        <v>357</v>
      </c>
      <c r="L195" s="2" t="s">
        <v>358</v>
      </c>
      <c r="N195">
        <v>0</v>
      </c>
      <c r="O195">
        <v>0</v>
      </c>
      <c r="P195" s="3">
        <v>20031118224634</v>
      </c>
    </row>
    <row r="196" spans="1:16" ht="15">
      <c r="A196" t="s">
        <v>538</v>
      </c>
      <c r="B196">
        <v>5</v>
      </c>
      <c r="C196">
        <v>2</v>
      </c>
      <c r="D196">
        <v>3</v>
      </c>
      <c r="E196">
        <v>3</v>
      </c>
      <c r="F196">
        <v>4</v>
      </c>
      <c r="G196">
        <v>3</v>
      </c>
      <c r="H196">
        <v>3</v>
      </c>
      <c r="I196">
        <v>3</v>
      </c>
      <c r="J196">
        <v>3</v>
      </c>
      <c r="K196" s="2" t="s">
        <v>481</v>
      </c>
      <c r="N196">
        <v>1</v>
      </c>
      <c r="O196">
        <v>2</v>
      </c>
      <c r="P196" s="3">
        <v>20031118224655</v>
      </c>
    </row>
    <row r="197" spans="1:16" ht="15">
      <c r="A197" t="s">
        <v>538</v>
      </c>
      <c r="B197">
        <v>4</v>
      </c>
      <c r="C197">
        <v>0</v>
      </c>
      <c r="D197">
        <v>0</v>
      </c>
      <c r="E197">
        <v>2</v>
      </c>
      <c r="F197">
        <v>0</v>
      </c>
      <c r="G197">
        <v>0</v>
      </c>
      <c r="H197">
        <v>0</v>
      </c>
      <c r="I197">
        <v>2</v>
      </c>
      <c r="J197">
        <v>0</v>
      </c>
      <c r="N197">
        <v>0</v>
      </c>
      <c r="O197">
        <v>0</v>
      </c>
      <c r="P197" s="3">
        <v>20031118224756</v>
      </c>
    </row>
    <row r="198" spans="1:16" ht="15">
      <c r="A198" t="s">
        <v>538</v>
      </c>
      <c r="B198">
        <v>5</v>
      </c>
      <c r="C198">
        <v>4</v>
      </c>
      <c r="D198">
        <v>2</v>
      </c>
      <c r="E198">
        <v>4</v>
      </c>
      <c r="F198">
        <v>4</v>
      </c>
      <c r="G198">
        <v>3</v>
      </c>
      <c r="H198">
        <v>4</v>
      </c>
      <c r="I198">
        <v>3</v>
      </c>
      <c r="J198">
        <v>3</v>
      </c>
      <c r="K198" s="2" t="s">
        <v>359</v>
      </c>
      <c r="L198" s="2" t="s">
        <v>916</v>
      </c>
      <c r="N198">
        <v>0</v>
      </c>
      <c r="O198">
        <v>0</v>
      </c>
      <c r="P198" s="3">
        <v>20031118225021</v>
      </c>
    </row>
    <row r="199" spans="1:16" ht="15">
      <c r="A199" t="s">
        <v>538</v>
      </c>
      <c r="B199">
        <v>5</v>
      </c>
      <c r="C199">
        <v>3</v>
      </c>
      <c r="D199">
        <v>2</v>
      </c>
      <c r="E199">
        <v>3</v>
      </c>
      <c r="F199">
        <v>0</v>
      </c>
      <c r="G199">
        <v>0</v>
      </c>
      <c r="H199">
        <v>0</v>
      </c>
      <c r="I199">
        <v>1</v>
      </c>
      <c r="J199">
        <v>0</v>
      </c>
      <c r="K199" s="2" t="s">
        <v>917</v>
      </c>
      <c r="L199" s="2" t="s">
        <v>918</v>
      </c>
      <c r="M199" s="2" t="s">
        <v>919</v>
      </c>
      <c r="N199">
        <v>0</v>
      </c>
      <c r="O199">
        <v>2</v>
      </c>
      <c r="P199" s="3">
        <v>20031118225045</v>
      </c>
    </row>
    <row r="200" spans="1:16" ht="15">
      <c r="A200" t="s">
        <v>572</v>
      </c>
      <c r="B200">
        <v>2</v>
      </c>
      <c r="C200">
        <v>0</v>
      </c>
      <c r="D200">
        <v>0</v>
      </c>
      <c r="E200">
        <v>0</v>
      </c>
      <c r="F200">
        <v>0</v>
      </c>
      <c r="G200">
        <v>0</v>
      </c>
      <c r="H200">
        <v>0</v>
      </c>
      <c r="I200">
        <v>0</v>
      </c>
      <c r="J200">
        <v>0</v>
      </c>
      <c r="N200">
        <v>0</v>
      </c>
      <c r="O200">
        <v>0</v>
      </c>
      <c r="P200" s="3">
        <v>20031118225221</v>
      </c>
    </row>
    <row r="201" spans="1:16" ht="45">
      <c r="A201" t="s">
        <v>538</v>
      </c>
      <c r="B201">
        <v>5</v>
      </c>
      <c r="C201">
        <v>2</v>
      </c>
      <c r="D201">
        <v>1</v>
      </c>
      <c r="E201">
        <v>4</v>
      </c>
      <c r="F201">
        <v>4</v>
      </c>
      <c r="G201">
        <v>2</v>
      </c>
      <c r="H201">
        <v>1</v>
      </c>
      <c r="I201">
        <v>1</v>
      </c>
      <c r="J201">
        <v>4</v>
      </c>
      <c r="K201" s="2" t="s">
        <v>920</v>
      </c>
      <c r="L201" s="2" t="s">
        <v>921</v>
      </c>
      <c r="M201" s="2" t="s">
        <v>922</v>
      </c>
      <c r="N201">
        <v>0</v>
      </c>
      <c r="O201">
        <v>0</v>
      </c>
      <c r="P201" s="3">
        <v>20031118225335</v>
      </c>
    </row>
    <row r="202" spans="1:16" ht="15">
      <c r="A202" t="s">
        <v>538</v>
      </c>
      <c r="B202">
        <v>6</v>
      </c>
      <c r="C202">
        <v>2</v>
      </c>
      <c r="D202">
        <v>2</v>
      </c>
      <c r="E202">
        <v>4</v>
      </c>
      <c r="F202">
        <v>3</v>
      </c>
      <c r="G202">
        <v>0</v>
      </c>
      <c r="H202">
        <v>2</v>
      </c>
      <c r="I202">
        <v>0</v>
      </c>
      <c r="J202">
        <v>2</v>
      </c>
      <c r="N202">
        <v>0</v>
      </c>
      <c r="O202">
        <v>0</v>
      </c>
      <c r="P202" s="3">
        <v>20031118225336</v>
      </c>
    </row>
    <row r="203" spans="1:16" ht="45">
      <c r="A203" t="s">
        <v>538</v>
      </c>
      <c r="B203">
        <v>6</v>
      </c>
      <c r="C203">
        <v>4</v>
      </c>
      <c r="D203">
        <v>0</v>
      </c>
      <c r="E203">
        <v>4</v>
      </c>
      <c r="F203">
        <v>0</v>
      </c>
      <c r="G203">
        <v>3</v>
      </c>
      <c r="H203">
        <v>4</v>
      </c>
      <c r="I203">
        <v>3</v>
      </c>
      <c r="J203">
        <v>4</v>
      </c>
      <c r="K203" s="2" t="s">
        <v>923</v>
      </c>
      <c r="L203" s="2" t="s">
        <v>924</v>
      </c>
      <c r="M203" s="2" t="s">
        <v>925</v>
      </c>
      <c r="N203">
        <v>0</v>
      </c>
      <c r="O203">
        <v>1</v>
      </c>
      <c r="P203" s="3">
        <v>20031118225431</v>
      </c>
    </row>
    <row r="204" spans="1:16" ht="15">
      <c r="A204" t="s">
        <v>538</v>
      </c>
      <c r="B204">
        <v>2</v>
      </c>
      <c r="N204">
        <v>0</v>
      </c>
      <c r="O204">
        <v>0</v>
      </c>
      <c r="P204" s="3">
        <v>20031118225622</v>
      </c>
    </row>
    <row r="205" spans="1:16" ht="30">
      <c r="A205" t="s">
        <v>538</v>
      </c>
      <c r="B205">
        <v>6</v>
      </c>
      <c r="C205">
        <v>2</v>
      </c>
      <c r="D205">
        <v>0</v>
      </c>
      <c r="E205">
        <v>2</v>
      </c>
      <c r="F205">
        <v>4</v>
      </c>
      <c r="G205">
        <v>4</v>
      </c>
      <c r="H205">
        <v>4</v>
      </c>
      <c r="I205">
        <v>0</v>
      </c>
      <c r="J205">
        <v>0</v>
      </c>
      <c r="K205" s="2" t="s">
        <v>926</v>
      </c>
      <c r="L205" s="2" t="s">
        <v>927</v>
      </c>
      <c r="M205" s="2" t="s">
        <v>927</v>
      </c>
      <c r="N205">
        <v>0</v>
      </c>
      <c r="O205">
        <v>1</v>
      </c>
      <c r="P205" s="3">
        <v>20031118225716</v>
      </c>
    </row>
    <row r="206" spans="1:16" ht="45">
      <c r="A206" t="s">
        <v>572</v>
      </c>
      <c r="B206">
        <v>6</v>
      </c>
      <c r="C206">
        <v>4</v>
      </c>
      <c r="D206">
        <v>1</v>
      </c>
      <c r="E206">
        <v>3</v>
      </c>
      <c r="F206">
        <v>3</v>
      </c>
      <c r="G206">
        <v>3</v>
      </c>
      <c r="H206">
        <v>3</v>
      </c>
      <c r="I206">
        <v>3</v>
      </c>
      <c r="J206">
        <v>3</v>
      </c>
      <c r="K206" s="2" t="s">
        <v>928</v>
      </c>
      <c r="M206" s="2" t="s">
        <v>929</v>
      </c>
      <c r="N206">
        <v>0</v>
      </c>
      <c r="O206">
        <v>0</v>
      </c>
      <c r="P206" s="3">
        <v>20031118225730</v>
      </c>
    </row>
    <row r="207" spans="1:16" ht="15">
      <c r="A207" t="s">
        <v>538</v>
      </c>
      <c r="B207">
        <v>5</v>
      </c>
      <c r="C207">
        <v>2</v>
      </c>
      <c r="D207">
        <v>2</v>
      </c>
      <c r="E207">
        <v>2</v>
      </c>
      <c r="F207">
        <v>3</v>
      </c>
      <c r="G207">
        <v>3</v>
      </c>
      <c r="H207">
        <v>4</v>
      </c>
      <c r="I207">
        <v>2</v>
      </c>
      <c r="J207">
        <v>4</v>
      </c>
      <c r="N207">
        <v>0</v>
      </c>
      <c r="O207">
        <v>0</v>
      </c>
      <c r="P207" s="3">
        <v>20031118225745</v>
      </c>
    </row>
    <row r="208" spans="1:16" ht="15">
      <c r="A208" t="s">
        <v>571</v>
      </c>
      <c r="B208">
        <v>3</v>
      </c>
      <c r="C208">
        <v>0</v>
      </c>
      <c r="D208">
        <v>0</v>
      </c>
      <c r="E208">
        <v>0</v>
      </c>
      <c r="F208">
        <v>0</v>
      </c>
      <c r="G208">
        <v>0</v>
      </c>
      <c r="H208">
        <v>0</v>
      </c>
      <c r="I208">
        <v>0</v>
      </c>
      <c r="J208">
        <v>0</v>
      </c>
      <c r="N208">
        <v>1</v>
      </c>
      <c r="O208">
        <v>0</v>
      </c>
      <c r="P208" s="3">
        <v>20031118225755</v>
      </c>
    </row>
    <row r="209" spans="1:16" ht="15">
      <c r="A209" t="s">
        <v>538</v>
      </c>
      <c r="B209">
        <v>5</v>
      </c>
      <c r="C209">
        <v>3</v>
      </c>
      <c r="D209">
        <v>3</v>
      </c>
      <c r="E209">
        <v>4</v>
      </c>
      <c r="F209">
        <v>4</v>
      </c>
      <c r="G209">
        <v>4</v>
      </c>
      <c r="H209">
        <v>3</v>
      </c>
      <c r="I209">
        <v>3</v>
      </c>
      <c r="J209">
        <v>4</v>
      </c>
      <c r="N209">
        <v>1</v>
      </c>
      <c r="O209">
        <v>0</v>
      </c>
      <c r="P209" s="3">
        <v>20031118225925</v>
      </c>
    </row>
    <row r="210" spans="1:16" ht="15">
      <c r="A210" t="s">
        <v>237</v>
      </c>
      <c r="B210">
        <v>5</v>
      </c>
      <c r="C210">
        <v>0</v>
      </c>
      <c r="D210">
        <v>0</v>
      </c>
      <c r="E210">
        <v>2</v>
      </c>
      <c r="F210">
        <v>0</v>
      </c>
      <c r="G210">
        <v>0</v>
      </c>
      <c r="H210">
        <v>0</v>
      </c>
      <c r="I210">
        <v>0</v>
      </c>
      <c r="J210">
        <v>2</v>
      </c>
      <c r="N210">
        <v>3</v>
      </c>
      <c r="O210">
        <v>2</v>
      </c>
      <c r="P210" s="3">
        <v>20031118230105</v>
      </c>
    </row>
    <row r="211" spans="1:16" ht="15">
      <c r="A211" t="s">
        <v>538</v>
      </c>
      <c r="B211">
        <v>6</v>
      </c>
      <c r="C211">
        <v>2</v>
      </c>
      <c r="D211">
        <v>0</v>
      </c>
      <c r="E211">
        <v>4</v>
      </c>
      <c r="F211">
        <v>4</v>
      </c>
      <c r="G211">
        <v>4</v>
      </c>
      <c r="H211">
        <v>4</v>
      </c>
      <c r="I211">
        <v>4</v>
      </c>
      <c r="J211">
        <v>4</v>
      </c>
      <c r="N211">
        <v>4</v>
      </c>
      <c r="O211">
        <v>1</v>
      </c>
      <c r="P211" s="3">
        <v>20031118230145</v>
      </c>
    </row>
    <row r="212" spans="1:16" ht="15">
      <c r="A212" t="s">
        <v>538</v>
      </c>
      <c r="B212">
        <v>5</v>
      </c>
      <c r="C212">
        <v>1</v>
      </c>
      <c r="D212">
        <v>1</v>
      </c>
      <c r="E212">
        <v>1</v>
      </c>
      <c r="F212">
        <v>1</v>
      </c>
      <c r="G212">
        <v>1</v>
      </c>
      <c r="H212">
        <v>1</v>
      </c>
      <c r="I212">
        <v>1</v>
      </c>
      <c r="J212">
        <v>1</v>
      </c>
      <c r="N212">
        <v>2</v>
      </c>
      <c r="O212">
        <v>0</v>
      </c>
      <c r="P212" s="3">
        <v>20031118230457</v>
      </c>
    </row>
    <row r="213" spans="1:16" ht="30">
      <c r="A213" t="s">
        <v>538</v>
      </c>
      <c r="B213">
        <v>4</v>
      </c>
      <c r="C213">
        <v>0</v>
      </c>
      <c r="D213">
        <v>0</v>
      </c>
      <c r="F213">
        <v>2</v>
      </c>
      <c r="G213">
        <v>2</v>
      </c>
      <c r="H213">
        <v>2</v>
      </c>
      <c r="I213">
        <v>0</v>
      </c>
      <c r="J213">
        <v>0</v>
      </c>
      <c r="K213" s="2" t="s">
        <v>1016</v>
      </c>
      <c r="L213" s="2" t="s">
        <v>1016</v>
      </c>
      <c r="M213" s="2" t="s">
        <v>930</v>
      </c>
      <c r="N213">
        <v>0</v>
      </c>
      <c r="O213">
        <v>0</v>
      </c>
      <c r="P213" s="3">
        <v>20031118230739</v>
      </c>
    </row>
    <row r="214" spans="1:16" ht="15">
      <c r="A214" t="s">
        <v>538</v>
      </c>
      <c r="B214">
        <v>2</v>
      </c>
      <c r="C214">
        <v>0</v>
      </c>
      <c r="D214">
        <v>0</v>
      </c>
      <c r="E214">
        <v>0</v>
      </c>
      <c r="F214">
        <v>0</v>
      </c>
      <c r="G214">
        <v>0</v>
      </c>
      <c r="H214">
        <v>0</v>
      </c>
      <c r="I214">
        <v>0</v>
      </c>
      <c r="J214">
        <v>0</v>
      </c>
      <c r="N214">
        <v>0</v>
      </c>
      <c r="O214">
        <v>0</v>
      </c>
      <c r="P214" s="3">
        <v>20031118230832</v>
      </c>
    </row>
    <row r="215" spans="1:16" ht="45">
      <c r="A215" t="s">
        <v>538</v>
      </c>
      <c r="B215">
        <v>3</v>
      </c>
      <c r="C215">
        <v>4</v>
      </c>
      <c r="D215">
        <v>0</v>
      </c>
      <c r="E215">
        <v>0</v>
      </c>
      <c r="F215">
        <v>0</v>
      </c>
      <c r="G215">
        <v>0</v>
      </c>
      <c r="H215">
        <v>0</v>
      </c>
      <c r="I215">
        <v>0</v>
      </c>
      <c r="J215">
        <v>0</v>
      </c>
      <c r="K215" s="2" t="s">
        <v>962</v>
      </c>
      <c r="L215" s="2" t="s">
        <v>962</v>
      </c>
      <c r="M215" s="2" t="s">
        <v>931</v>
      </c>
      <c r="N215">
        <v>0</v>
      </c>
      <c r="O215">
        <v>0</v>
      </c>
      <c r="P215" s="3">
        <v>20031118230853</v>
      </c>
    </row>
    <row r="216" spans="1:16" ht="15">
      <c r="A216" t="s">
        <v>572</v>
      </c>
      <c r="B216">
        <v>5</v>
      </c>
      <c r="D216">
        <v>0</v>
      </c>
      <c r="E216">
        <v>4</v>
      </c>
      <c r="F216">
        <v>0</v>
      </c>
      <c r="G216">
        <v>0</v>
      </c>
      <c r="H216">
        <v>0</v>
      </c>
      <c r="I216">
        <v>0</v>
      </c>
      <c r="J216">
        <v>3</v>
      </c>
      <c r="N216">
        <v>1</v>
      </c>
      <c r="O216">
        <v>0</v>
      </c>
      <c r="P216" s="3">
        <v>20031118231023</v>
      </c>
    </row>
    <row r="217" spans="1:16" ht="30">
      <c r="A217" t="s">
        <v>538</v>
      </c>
      <c r="B217">
        <v>5</v>
      </c>
      <c r="C217">
        <v>3</v>
      </c>
      <c r="D217">
        <v>3</v>
      </c>
      <c r="E217">
        <v>3</v>
      </c>
      <c r="F217">
        <v>0</v>
      </c>
      <c r="G217">
        <v>0</v>
      </c>
      <c r="H217">
        <v>0</v>
      </c>
      <c r="I217">
        <v>2</v>
      </c>
      <c r="J217">
        <v>3</v>
      </c>
      <c r="K217" s="2" t="s">
        <v>932</v>
      </c>
      <c r="M217" s="2" t="s">
        <v>933</v>
      </c>
      <c r="N217">
        <v>0</v>
      </c>
      <c r="O217">
        <v>2</v>
      </c>
      <c r="P217" s="3">
        <v>20031118231142</v>
      </c>
    </row>
    <row r="218" spans="1:16" ht="15">
      <c r="A218" t="s">
        <v>538</v>
      </c>
      <c r="C218">
        <v>0</v>
      </c>
      <c r="D218">
        <v>0</v>
      </c>
      <c r="E218">
        <v>0</v>
      </c>
      <c r="F218">
        <v>0</v>
      </c>
      <c r="G218">
        <v>0</v>
      </c>
      <c r="H218">
        <v>0</v>
      </c>
      <c r="I218">
        <v>0</v>
      </c>
      <c r="J218">
        <v>0</v>
      </c>
      <c r="N218">
        <v>0</v>
      </c>
      <c r="O218">
        <v>0</v>
      </c>
      <c r="P218" s="3">
        <v>20031118231320</v>
      </c>
    </row>
    <row r="219" spans="1:16" ht="135">
      <c r="A219" t="s">
        <v>538</v>
      </c>
      <c r="B219">
        <v>5</v>
      </c>
      <c r="C219">
        <v>3</v>
      </c>
      <c r="D219">
        <v>3</v>
      </c>
      <c r="E219">
        <v>3</v>
      </c>
      <c r="F219">
        <v>3</v>
      </c>
      <c r="G219">
        <v>3</v>
      </c>
      <c r="H219">
        <v>2</v>
      </c>
      <c r="I219">
        <v>1</v>
      </c>
      <c r="J219">
        <v>2</v>
      </c>
      <c r="K219" s="2" t="s">
        <v>934</v>
      </c>
      <c r="L219" s="2" t="s">
        <v>935</v>
      </c>
      <c r="M219" s="2" t="s">
        <v>314</v>
      </c>
      <c r="N219">
        <v>0</v>
      </c>
      <c r="O219">
        <v>0</v>
      </c>
      <c r="P219" s="3">
        <v>20031118231444</v>
      </c>
    </row>
    <row r="220" spans="1:16" ht="15">
      <c r="A220" t="s">
        <v>571</v>
      </c>
      <c r="B220">
        <v>5</v>
      </c>
      <c r="C220">
        <v>4</v>
      </c>
      <c r="D220">
        <v>0</v>
      </c>
      <c r="E220">
        <v>0</v>
      </c>
      <c r="F220">
        <v>0</v>
      </c>
      <c r="G220">
        <v>0</v>
      </c>
      <c r="H220">
        <v>0</v>
      </c>
      <c r="I220">
        <v>0</v>
      </c>
      <c r="J220">
        <v>0</v>
      </c>
      <c r="K220" s="2" t="s">
        <v>315</v>
      </c>
      <c r="L220" s="2" t="s">
        <v>315</v>
      </c>
      <c r="M220" s="2" t="s">
        <v>315</v>
      </c>
      <c r="N220">
        <v>2</v>
      </c>
      <c r="P220" s="3">
        <v>20031118231627</v>
      </c>
    </row>
    <row r="221" spans="1:16" ht="15">
      <c r="A221" t="s">
        <v>538</v>
      </c>
      <c r="B221">
        <v>6</v>
      </c>
      <c r="C221">
        <v>4</v>
      </c>
      <c r="D221">
        <v>0</v>
      </c>
      <c r="E221">
        <v>2</v>
      </c>
      <c r="F221">
        <v>2</v>
      </c>
      <c r="G221">
        <v>1</v>
      </c>
      <c r="H221">
        <v>1</v>
      </c>
      <c r="I221">
        <v>1</v>
      </c>
      <c r="J221">
        <v>1</v>
      </c>
      <c r="N221">
        <v>0</v>
      </c>
      <c r="O221">
        <v>0</v>
      </c>
      <c r="P221" s="3">
        <v>20031118231755</v>
      </c>
    </row>
    <row r="222" spans="1:16" ht="30">
      <c r="A222" t="s">
        <v>237</v>
      </c>
      <c r="B222">
        <v>5</v>
      </c>
      <c r="C222">
        <v>3</v>
      </c>
      <c r="D222">
        <v>2</v>
      </c>
      <c r="E222">
        <v>4</v>
      </c>
      <c r="F222">
        <v>3</v>
      </c>
      <c r="G222">
        <v>3</v>
      </c>
      <c r="H222">
        <v>2</v>
      </c>
      <c r="I222">
        <v>3</v>
      </c>
      <c r="J222">
        <v>3</v>
      </c>
      <c r="K222" s="2" t="s">
        <v>316</v>
      </c>
      <c r="L222" s="2" t="s">
        <v>317</v>
      </c>
      <c r="M222" s="2" t="s">
        <v>318</v>
      </c>
      <c r="N222">
        <v>2</v>
      </c>
      <c r="O222">
        <v>1</v>
      </c>
      <c r="P222" s="3">
        <v>20031118231832</v>
      </c>
    </row>
    <row r="223" spans="1:16" ht="30">
      <c r="A223" t="s">
        <v>538</v>
      </c>
      <c r="B223">
        <v>5</v>
      </c>
      <c r="C223">
        <v>0</v>
      </c>
      <c r="D223">
        <v>0</v>
      </c>
      <c r="E223">
        <v>2</v>
      </c>
      <c r="F223">
        <v>2</v>
      </c>
      <c r="G223">
        <v>2</v>
      </c>
      <c r="H223">
        <v>0</v>
      </c>
      <c r="I223">
        <v>0</v>
      </c>
      <c r="J223">
        <v>2</v>
      </c>
      <c r="K223" s="2" t="s">
        <v>319</v>
      </c>
      <c r="N223">
        <v>0</v>
      </c>
      <c r="O223">
        <v>0</v>
      </c>
      <c r="P223" s="3">
        <v>20031118231850</v>
      </c>
    </row>
    <row r="224" spans="2:16" ht="15">
      <c r="B224">
        <v>2</v>
      </c>
      <c r="C224">
        <v>0</v>
      </c>
      <c r="D224">
        <v>0</v>
      </c>
      <c r="E224">
        <v>0</v>
      </c>
      <c r="G224">
        <v>0</v>
      </c>
      <c r="H224">
        <v>1</v>
      </c>
      <c r="I224">
        <v>0</v>
      </c>
      <c r="J224">
        <v>0</v>
      </c>
      <c r="N224">
        <v>0</v>
      </c>
      <c r="O224">
        <v>0</v>
      </c>
      <c r="P224" s="3">
        <v>20031118231918</v>
      </c>
    </row>
    <row r="225" spans="1:16" ht="30">
      <c r="A225" t="s">
        <v>538</v>
      </c>
      <c r="B225">
        <v>5</v>
      </c>
      <c r="C225">
        <v>3</v>
      </c>
      <c r="D225">
        <v>0</v>
      </c>
      <c r="E225">
        <v>3</v>
      </c>
      <c r="F225">
        <v>3</v>
      </c>
      <c r="G225">
        <v>3</v>
      </c>
      <c r="H225">
        <v>3</v>
      </c>
      <c r="I225">
        <v>3</v>
      </c>
      <c r="J225">
        <v>3</v>
      </c>
      <c r="K225" s="2" t="s">
        <v>320</v>
      </c>
      <c r="L225" s="2" t="s">
        <v>510</v>
      </c>
      <c r="M225" s="2" t="s">
        <v>321</v>
      </c>
      <c r="N225">
        <v>0</v>
      </c>
      <c r="O225">
        <v>2</v>
      </c>
      <c r="P225" s="3">
        <v>20031118232011</v>
      </c>
    </row>
    <row r="226" spans="1:16" ht="15">
      <c r="A226" t="s">
        <v>571</v>
      </c>
      <c r="B226">
        <v>5</v>
      </c>
      <c r="C226">
        <v>0</v>
      </c>
      <c r="D226">
        <v>0</v>
      </c>
      <c r="E226">
        <v>3</v>
      </c>
      <c r="F226">
        <v>3</v>
      </c>
      <c r="G226">
        <v>3</v>
      </c>
      <c r="H226">
        <v>3</v>
      </c>
      <c r="I226">
        <v>0</v>
      </c>
      <c r="J226">
        <v>3</v>
      </c>
      <c r="N226">
        <v>1</v>
      </c>
      <c r="O226">
        <v>0</v>
      </c>
      <c r="P226" s="3">
        <v>20031118232012</v>
      </c>
    </row>
    <row r="227" spans="1:16" ht="15">
      <c r="A227" t="s">
        <v>538</v>
      </c>
      <c r="B227">
        <v>2</v>
      </c>
      <c r="N227">
        <v>0</v>
      </c>
      <c r="O227">
        <v>0</v>
      </c>
      <c r="P227" s="3">
        <v>20031118232144</v>
      </c>
    </row>
    <row r="228" spans="1:16" ht="15">
      <c r="A228" t="s">
        <v>544</v>
      </c>
      <c r="B228">
        <v>2</v>
      </c>
      <c r="C228">
        <v>0</v>
      </c>
      <c r="D228">
        <v>0</v>
      </c>
      <c r="E228">
        <v>0</v>
      </c>
      <c r="F228">
        <v>0</v>
      </c>
      <c r="G228">
        <v>0</v>
      </c>
      <c r="H228">
        <v>0</v>
      </c>
      <c r="I228">
        <v>0</v>
      </c>
      <c r="J228">
        <v>0</v>
      </c>
      <c r="N228">
        <v>1</v>
      </c>
      <c r="O228">
        <v>1</v>
      </c>
      <c r="P228" s="3">
        <v>20031118232153</v>
      </c>
    </row>
    <row r="229" spans="1:16" ht="15">
      <c r="A229" t="s">
        <v>538</v>
      </c>
      <c r="B229">
        <v>4</v>
      </c>
      <c r="C229">
        <v>0</v>
      </c>
      <c r="D229">
        <v>0</v>
      </c>
      <c r="E229">
        <v>1</v>
      </c>
      <c r="F229">
        <v>1</v>
      </c>
      <c r="G229">
        <v>1</v>
      </c>
      <c r="H229">
        <v>1</v>
      </c>
      <c r="I229">
        <v>1</v>
      </c>
      <c r="J229">
        <v>1</v>
      </c>
      <c r="N229">
        <v>0</v>
      </c>
      <c r="O229">
        <v>0</v>
      </c>
      <c r="P229" s="3">
        <v>20031118232317</v>
      </c>
    </row>
    <row r="230" spans="1:16" ht="15">
      <c r="A230" t="s">
        <v>538</v>
      </c>
      <c r="B230">
        <v>2</v>
      </c>
      <c r="C230">
        <v>0</v>
      </c>
      <c r="D230">
        <v>0</v>
      </c>
      <c r="E230">
        <v>0</v>
      </c>
      <c r="F230">
        <v>0</v>
      </c>
      <c r="G230">
        <v>0</v>
      </c>
      <c r="H230">
        <v>0</v>
      </c>
      <c r="I230">
        <v>0</v>
      </c>
      <c r="J230">
        <v>0</v>
      </c>
      <c r="N230">
        <v>0</v>
      </c>
      <c r="O230">
        <v>0</v>
      </c>
      <c r="P230" s="3">
        <v>20031118232338</v>
      </c>
    </row>
    <row r="231" spans="1:16" ht="15">
      <c r="A231" t="s">
        <v>538</v>
      </c>
      <c r="B231">
        <v>2</v>
      </c>
      <c r="C231">
        <v>0</v>
      </c>
      <c r="D231">
        <v>0</v>
      </c>
      <c r="E231">
        <v>0</v>
      </c>
      <c r="F231">
        <v>0</v>
      </c>
      <c r="G231">
        <v>0</v>
      </c>
      <c r="H231">
        <v>0</v>
      </c>
      <c r="I231">
        <v>0</v>
      </c>
      <c r="J231">
        <v>0</v>
      </c>
      <c r="N231">
        <v>0</v>
      </c>
      <c r="O231">
        <v>0</v>
      </c>
      <c r="P231" s="3">
        <v>20031118232409</v>
      </c>
    </row>
    <row r="232" spans="1:16" ht="45">
      <c r="A232" t="s">
        <v>538</v>
      </c>
      <c r="B232">
        <v>5</v>
      </c>
      <c r="C232">
        <v>3</v>
      </c>
      <c r="D232">
        <v>2</v>
      </c>
      <c r="E232">
        <v>3</v>
      </c>
      <c r="F232">
        <v>4</v>
      </c>
      <c r="G232">
        <v>4</v>
      </c>
      <c r="H232">
        <v>3</v>
      </c>
      <c r="I232">
        <v>3</v>
      </c>
      <c r="J232">
        <v>3</v>
      </c>
      <c r="K232" s="2" t="s">
        <v>322</v>
      </c>
      <c r="L232" s="2" t="s">
        <v>323</v>
      </c>
      <c r="M232" s="2" t="s">
        <v>324</v>
      </c>
      <c r="N232">
        <v>3</v>
      </c>
      <c r="O232">
        <v>2</v>
      </c>
      <c r="P232" s="3">
        <v>20031118232513</v>
      </c>
    </row>
    <row r="233" spans="2:16" ht="15">
      <c r="B233">
        <v>5</v>
      </c>
      <c r="C233">
        <v>0</v>
      </c>
      <c r="D233">
        <v>0</v>
      </c>
      <c r="E233">
        <v>3</v>
      </c>
      <c r="F233">
        <v>3</v>
      </c>
      <c r="G233">
        <v>1</v>
      </c>
      <c r="H233">
        <v>1</v>
      </c>
      <c r="I233">
        <v>0</v>
      </c>
      <c r="J233">
        <v>0</v>
      </c>
      <c r="N233">
        <v>0</v>
      </c>
      <c r="O233">
        <v>1</v>
      </c>
      <c r="P233" s="3">
        <v>20031118232611</v>
      </c>
    </row>
    <row r="234" spans="1:16" ht="180">
      <c r="A234" t="s">
        <v>531</v>
      </c>
      <c r="B234">
        <v>5</v>
      </c>
      <c r="C234">
        <v>0</v>
      </c>
      <c r="D234">
        <v>0</v>
      </c>
      <c r="E234">
        <v>4</v>
      </c>
      <c r="F234">
        <v>0</v>
      </c>
      <c r="G234">
        <v>0</v>
      </c>
      <c r="H234">
        <v>0</v>
      </c>
      <c r="I234">
        <v>0</v>
      </c>
      <c r="J234">
        <v>0</v>
      </c>
      <c r="K234" s="2" t="s">
        <v>325</v>
      </c>
      <c r="L234" s="2" t="s">
        <v>326</v>
      </c>
      <c r="M234" s="2" t="s">
        <v>327</v>
      </c>
      <c r="N234">
        <v>3</v>
      </c>
      <c r="O234">
        <v>1</v>
      </c>
      <c r="P234" s="3">
        <v>20031118232718</v>
      </c>
    </row>
    <row r="235" spans="1:16" ht="60">
      <c r="A235" t="s">
        <v>538</v>
      </c>
      <c r="B235">
        <v>6</v>
      </c>
      <c r="C235">
        <v>2</v>
      </c>
      <c r="D235">
        <v>2</v>
      </c>
      <c r="E235">
        <v>1</v>
      </c>
      <c r="F235">
        <v>2</v>
      </c>
      <c r="G235">
        <v>1</v>
      </c>
      <c r="H235">
        <v>2</v>
      </c>
      <c r="I235">
        <v>2</v>
      </c>
      <c r="J235">
        <v>2</v>
      </c>
      <c r="L235" s="2" t="s">
        <v>328</v>
      </c>
      <c r="N235">
        <v>1</v>
      </c>
      <c r="O235">
        <v>2</v>
      </c>
      <c r="P235" s="3">
        <v>20031118232857</v>
      </c>
    </row>
    <row r="236" spans="1:16" ht="15">
      <c r="A236" t="s">
        <v>572</v>
      </c>
      <c r="B236">
        <v>5</v>
      </c>
      <c r="C236">
        <v>3</v>
      </c>
      <c r="D236">
        <v>3</v>
      </c>
      <c r="E236">
        <v>3</v>
      </c>
      <c r="F236">
        <v>4</v>
      </c>
      <c r="G236">
        <v>2</v>
      </c>
      <c r="H236">
        <v>2</v>
      </c>
      <c r="I236">
        <v>2</v>
      </c>
      <c r="J236">
        <v>3</v>
      </c>
      <c r="N236">
        <v>1</v>
      </c>
      <c r="O236">
        <v>0</v>
      </c>
      <c r="P236" s="3">
        <v>20031118233029</v>
      </c>
    </row>
    <row r="237" spans="1:16" ht="30">
      <c r="A237" t="s">
        <v>538</v>
      </c>
      <c r="B237">
        <v>6</v>
      </c>
      <c r="C237">
        <v>0</v>
      </c>
      <c r="D237">
        <v>0</v>
      </c>
      <c r="E237">
        <v>0</v>
      </c>
      <c r="F237">
        <v>0</v>
      </c>
      <c r="G237">
        <v>0</v>
      </c>
      <c r="H237">
        <v>0</v>
      </c>
      <c r="I237">
        <v>4</v>
      </c>
      <c r="J237">
        <v>4</v>
      </c>
      <c r="K237" s="2" t="s">
        <v>329</v>
      </c>
      <c r="L237" s="2" t="s">
        <v>330</v>
      </c>
      <c r="M237" s="2" t="s">
        <v>331</v>
      </c>
      <c r="N237">
        <v>0</v>
      </c>
      <c r="O237">
        <v>0</v>
      </c>
      <c r="P237" s="3">
        <v>20031118233056</v>
      </c>
    </row>
    <row r="238" spans="1:16" ht="15">
      <c r="A238" t="s">
        <v>538</v>
      </c>
      <c r="B238">
        <v>2</v>
      </c>
      <c r="C238">
        <v>0</v>
      </c>
      <c r="D238">
        <v>0</v>
      </c>
      <c r="E238">
        <v>0</v>
      </c>
      <c r="F238">
        <v>0</v>
      </c>
      <c r="G238">
        <v>0</v>
      </c>
      <c r="H238">
        <v>0</v>
      </c>
      <c r="I238">
        <v>0</v>
      </c>
      <c r="J238">
        <v>0</v>
      </c>
      <c r="N238">
        <v>0</v>
      </c>
      <c r="O238">
        <v>0</v>
      </c>
      <c r="P238" s="3">
        <v>20031118233101</v>
      </c>
    </row>
    <row r="239" spans="1:16" ht="15">
      <c r="A239" t="s">
        <v>538</v>
      </c>
      <c r="B239">
        <v>2</v>
      </c>
      <c r="C239">
        <v>0</v>
      </c>
      <c r="D239">
        <v>0</v>
      </c>
      <c r="E239">
        <v>0</v>
      </c>
      <c r="F239">
        <v>0</v>
      </c>
      <c r="G239">
        <v>0</v>
      </c>
      <c r="H239">
        <v>0</v>
      </c>
      <c r="I239">
        <v>0</v>
      </c>
      <c r="J239">
        <v>0</v>
      </c>
      <c r="N239">
        <v>0</v>
      </c>
      <c r="O239">
        <v>0</v>
      </c>
      <c r="P239" s="3">
        <v>20031118233135</v>
      </c>
    </row>
    <row r="240" spans="1:16" ht="15">
      <c r="A240" t="s">
        <v>538</v>
      </c>
      <c r="B240">
        <v>6</v>
      </c>
      <c r="C240">
        <v>3</v>
      </c>
      <c r="D240">
        <v>3</v>
      </c>
      <c r="E240">
        <v>3</v>
      </c>
      <c r="F240">
        <v>3</v>
      </c>
      <c r="G240">
        <v>3</v>
      </c>
      <c r="H240">
        <v>3</v>
      </c>
      <c r="I240">
        <v>3</v>
      </c>
      <c r="J240">
        <v>3</v>
      </c>
      <c r="N240">
        <v>2</v>
      </c>
      <c r="O240">
        <v>1</v>
      </c>
      <c r="P240" s="3">
        <v>20031118233213</v>
      </c>
    </row>
    <row r="241" spans="1:16" ht="60">
      <c r="A241" t="s">
        <v>538</v>
      </c>
      <c r="B241">
        <v>5</v>
      </c>
      <c r="C241">
        <v>2</v>
      </c>
      <c r="D241">
        <v>2</v>
      </c>
      <c r="E241">
        <v>2</v>
      </c>
      <c r="F241">
        <v>2</v>
      </c>
      <c r="G241">
        <v>2</v>
      </c>
      <c r="H241">
        <v>2</v>
      </c>
      <c r="I241">
        <v>2</v>
      </c>
      <c r="J241">
        <v>2</v>
      </c>
      <c r="K241" s="2" t="s">
        <v>332</v>
      </c>
      <c r="L241" s="2" t="s">
        <v>333</v>
      </c>
      <c r="M241" s="2" t="s">
        <v>334</v>
      </c>
      <c r="N241">
        <v>1</v>
      </c>
      <c r="O241">
        <v>2</v>
      </c>
      <c r="P241" s="3">
        <v>20031118233355</v>
      </c>
    </row>
    <row r="242" spans="1:16" ht="30">
      <c r="A242" t="s">
        <v>538</v>
      </c>
      <c r="B242">
        <v>5</v>
      </c>
      <c r="C242">
        <v>2</v>
      </c>
      <c r="D242">
        <v>3</v>
      </c>
      <c r="E242">
        <v>0</v>
      </c>
      <c r="F242">
        <v>0</v>
      </c>
      <c r="G242">
        <v>0</v>
      </c>
      <c r="H242">
        <v>0</v>
      </c>
      <c r="I242">
        <v>3</v>
      </c>
      <c r="J242">
        <v>4</v>
      </c>
      <c r="K242" s="2" t="s">
        <v>335</v>
      </c>
      <c r="L242" s="2" t="s">
        <v>336</v>
      </c>
      <c r="N242">
        <v>0</v>
      </c>
      <c r="O242">
        <v>2</v>
      </c>
      <c r="P242" s="3">
        <v>20031118233425</v>
      </c>
    </row>
    <row r="243" spans="1:16" ht="30">
      <c r="A243" t="s">
        <v>538</v>
      </c>
      <c r="B243">
        <v>2</v>
      </c>
      <c r="C243">
        <v>0</v>
      </c>
      <c r="D243">
        <v>0</v>
      </c>
      <c r="E243">
        <v>0</v>
      </c>
      <c r="F243">
        <v>0</v>
      </c>
      <c r="G243">
        <v>0</v>
      </c>
      <c r="H243">
        <v>0</v>
      </c>
      <c r="I243">
        <v>0</v>
      </c>
      <c r="J243">
        <v>0</v>
      </c>
      <c r="K243" s="2" t="s">
        <v>337</v>
      </c>
      <c r="L243" s="2" t="s">
        <v>338</v>
      </c>
      <c r="M243" s="2" t="s">
        <v>315</v>
      </c>
      <c r="N243">
        <v>1</v>
      </c>
      <c r="O243">
        <v>0</v>
      </c>
      <c r="P243" s="3">
        <v>20031118233426</v>
      </c>
    </row>
    <row r="244" spans="1:16" ht="15">
      <c r="A244" t="s">
        <v>538</v>
      </c>
      <c r="B244">
        <v>5</v>
      </c>
      <c r="C244">
        <v>0</v>
      </c>
      <c r="D244">
        <v>0</v>
      </c>
      <c r="E244">
        <v>0</v>
      </c>
      <c r="F244">
        <v>0</v>
      </c>
      <c r="G244">
        <v>2</v>
      </c>
      <c r="H244">
        <v>0</v>
      </c>
      <c r="I244">
        <v>0</v>
      </c>
      <c r="J244">
        <v>0</v>
      </c>
      <c r="K244" s="2" t="s">
        <v>339</v>
      </c>
      <c r="L244" s="2" t="s">
        <v>286</v>
      </c>
      <c r="N244">
        <v>4</v>
      </c>
      <c r="O244">
        <v>1</v>
      </c>
      <c r="P244" s="3">
        <v>20031118233529</v>
      </c>
    </row>
    <row r="245" spans="1:16" ht="15">
      <c r="A245" t="s">
        <v>572</v>
      </c>
      <c r="B245">
        <v>5</v>
      </c>
      <c r="C245">
        <v>0</v>
      </c>
      <c r="D245">
        <v>2</v>
      </c>
      <c r="E245">
        <v>3</v>
      </c>
      <c r="F245">
        <v>0</v>
      </c>
      <c r="G245">
        <v>3</v>
      </c>
      <c r="H245">
        <v>0</v>
      </c>
      <c r="I245">
        <v>3</v>
      </c>
      <c r="J245">
        <v>3</v>
      </c>
      <c r="N245">
        <v>1</v>
      </c>
      <c r="P245" s="3">
        <v>20031118233543</v>
      </c>
    </row>
    <row r="246" spans="1:16" ht="60">
      <c r="A246" t="s">
        <v>531</v>
      </c>
      <c r="B246">
        <v>4</v>
      </c>
      <c r="D246">
        <v>1</v>
      </c>
      <c r="E246">
        <v>2</v>
      </c>
      <c r="F246">
        <v>1</v>
      </c>
      <c r="G246">
        <v>1</v>
      </c>
      <c r="H246">
        <v>1</v>
      </c>
      <c r="I246">
        <v>1</v>
      </c>
      <c r="J246">
        <v>1</v>
      </c>
      <c r="K246" s="2" t="s">
        <v>287</v>
      </c>
      <c r="L246" s="2" t="s">
        <v>288</v>
      </c>
      <c r="M246" s="2" t="s">
        <v>289</v>
      </c>
      <c r="N246">
        <v>0</v>
      </c>
      <c r="O246">
        <v>0</v>
      </c>
      <c r="P246" s="3">
        <v>20031118233611</v>
      </c>
    </row>
    <row r="247" spans="1:16" ht="15">
      <c r="A247" t="s">
        <v>538</v>
      </c>
      <c r="B247">
        <v>5</v>
      </c>
      <c r="C247">
        <v>2</v>
      </c>
      <c r="D247">
        <v>2</v>
      </c>
      <c r="E247">
        <v>3</v>
      </c>
      <c r="F247">
        <v>3</v>
      </c>
      <c r="G247">
        <v>3</v>
      </c>
      <c r="H247">
        <v>3</v>
      </c>
      <c r="I247">
        <v>2</v>
      </c>
      <c r="J247">
        <v>2</v>
      </c>
      <c r="N247">
        <v>0</v>
      </c>
      <c r="O247">
        <v>0</v>
      </c>
      <c r="P247" s="3">
        <v>20031118233633</v>
      </c>
    </row>
    <row r="248" spans="1:16" ht="15">
      <c r="A248" t="s">
        <v>572</v>
      </c>
      <c r="B248">
        <v>5</v>
      </c>
      <c r="C248">
        <v>0</v>
      </c>
      <c r="D248">
        <v>0</v>
      </c>
      <c r="E248">
        <v>3</v>
      </c>
      <c r="F248">
        <v>0</v>
      </c>
      <c r="G248">
        <v>0</v>
      </c>
      <c r="H248">
        <v>0</v>
      </c>
      <c r="I248">
        <v>0</v>
      </c>
      <c r="J248">
        <v>0</v>
      </c>
      <c r="N248">
        <v>0</v>
      </c>
      <c r="O248">
        <v>0</v>
      </c>
      <c r="P248" s="3">
        <v>20031118233633</v>
      </c>
    </row>
    <row r="249" spans="1:16" ht="30">
      <c r="A249" t="s">
        <v>538</v>
      </c>
      <c r="B249">
        <v>2</v>
      </c>
      <c r="C249">
        <v>0</v>
      </c>
      <c r="D249">
        <v>0</v>
      </c>
      <c r="E249">
        <v>0</v>
      </c>
      <c r="F249">
        <v>0</v>
      </c>
      <c r="G249">
        <v>0</v>
      </c>
      <c r="H249">
        <v>3</v>
      </c>
      <c r="I249">
        <v>0</v>
      </c>
      <c r="J249">
        <v>1</v>
      </c>
      <c r="K249" s="2" t="s">
        <v>290</v>
      </c>
      <c r="L249" s="2" t="s">
        <v>291</v>
      </c>
      <c r="M249" s="2" t="s">
        <v>292</v>
      </c>
      <c r="N249">
        <v>0</v>
      </c>
      <c r="O249">
        <v>1</v>
      </c>
      <c r="P249" s="3">
        <v>20031118233837</v>
      </c>
    </row>
    <row r="250" spans="1:16" ht="30">
      <c r="A250" t="s">
        <v>538</v>
      </c>
      <c r="B250">
        <v>5</v>
      </c>
      <c r="C250">
        <v>2</v>
      </c>
      <c r="D250">
        <v>2</v>
      </c>
      <c r="E250">
        <v>4</v>
      </c>
      <c r="F250">
        <v>2</v>
      </c>
      <c r="G250">
        <v>3</v>
      </c>
      <c r="H250">
        <v>2</v>
      </c>
      <c r="I250">
        <v>3</v>
      </c>
      <c r="J250">
        <v>2</v>
      </c>
      <c r="K250" s="2" t="s">
        <v>293</v>
      </c>
      <c r="L250" s="2" t="s">
        <v>294</v>
      </c>
      <c r="M250" s="2" t="s">
        <v>295</v>
      </c>
      <c r="N250">
        <v>0</v>
      </c>
      <c r="O250">
        <v>0</v>
      </c>
      <c r="P250" s="3">
        <v>20031118234321</v>
      </c>
    </row>
    <row r="251" spans="2:16" ht="15">
      <c r="B251">
        <v>2</v>
      </c>
      <c r="P251" s="3">
        <v>20031118234420</v>
      </c>
    </row>
    <row r="252" spans="1:16" ht="15">
      <c r="A252" t="s">
        <v>571</v>
      </c>
      <c r="B252">
        <v>4</v>
      </c>
      <c r="C252">
        <v>2</v>
      </c>
      <c r="D252">
        <v>1</v>
      </c>
      <c r="E252">
        <v>1</v>
      </c>
      <c r="F252">
        <v>1</v>
      </c>
      <c r="G252">
        <v>1</v>
      </c>
      <c r="H252">
        <v>1</v>
      </c>
      <c r="I252">
        <v>1</v>
      </c>
      <c r="J252">
        <v>1</v>
      </c>
      <c r="N252">
        <v>3</v>
      </c>
      <c r="O252">
        <v>0</v>
      </c>
      <c r="P252" s="3">
        <v>20031118234625</v>
      </c>
    </row>
    <row r="253" spans="1:16" ht="15">
      <c r="A253" t="s">
        <v>538</v>
      </c>
      <c r="B253">
        <v>5</v>
      </c>
      <c r="C253">
        <v>2</v>
      </c>
      <c r="D253">
        <v>3</v>
      </c>
      <c r="E253">
        <v>3</v>
      </c>
      <c r="F253">
        <v>2</v>
      </c>
      <c r="G253">
        <v>3</v>
      </c>
      <c r="H253">
        <v>2</v>
      </c>
      <c r="I253">
        <v>3</v>
      </c>
      <c r="J253">
        <v>2</v>
      </c>
      <c r="N253">
        <v>0</v>
      </c>
      <c r="O253">
        <v>1</v>
      </c>
      <c r="P253" s="3">
        <v>20031118234928</v>
      </c>
    </row>
    <row r="254" spans="1:16" ht="15">
      <c r="A254" t="s">
        <v>538</v>
      </c>
      <c r="B254">
        <v>2</v>
      </c>
      <c r="C254">
        <v>3</v>
      </c>
      <c r="D254">
        <v>0</v>
      </c>
      <c r="E254">
        <v>0</v>
      </c>
      <c r="F254">
        <v>0</v>
      </c>
      <c r="G254">
        <v>0</v>
      </c>
      <c r="H254">
        <v>0</v>
      </c>
      <c r="I254">
        <v>0</v>
      </c>
      <c r="J254">
        <v>0</v>
      </c>
      <c r="N254">
        <v>0</v>
      </c>
      <c r="P254" s="3">
        <v>20031118235310</v>
      </c>
    </row>
    <row r="255" spans="1:16" ht="15">
      <c r="A255" t="s">
        <v>538</v>
      </c>
      <c r="B255">
        <v>6</v>
      </c>
      <c r="C255">
        <v>2</v>
      </c>
      <c r="D255">
        <v>2</v>
      </c>
      <c r="E255">
        <v>3</v>
      </c>
      <c r="F255">
        <v>3</v>
      </c>
      <c r="G255">
        <v>3</v>
      </c>
      <c r="H255">
        <v>3</v>
      </c>
      <c r="I255">
        <v>3</v>
      </c>
      <c r="J255">
        <v>4</v>
      </c>
      <c r="K255" s="2" t="s">
        <v>296</v>
      </c>
      <c r="N255">
        <v>0</v>
      </c>
      <c r="O255">
        <v>0</v>
      </c>
      <c r="P255" s="3">
        <v>20031118235519</v>
      </c>
    </row>
    <row r="256" spans="1:16" ht="105">
      <c r="A256" t="s">
        <v>538</v>
      </c>
      <c r="B256">
        <v>5</v>
      </c>
      <c r="C256">
        <v>4</v>
      </c>
      <c r="D256">
        <v>4</v>
      </c>
      <c r="E256">
        <v>4</v>
      </c>
      <c r="F256">
        <v>4</v>
      </c>
      <c r="G256">
        <v>2</v>
      </c>
      <c r="H256">
        <v>3</v>
      </c>
      <c r="I256">
        <v>1</v>
      </c>
      <c r="J256">
        <v>2</v>
      </c>
      <c r="K256" s="2" t="s">
        <v>297</v>
      </c>
      <c r="L256" s="2" t="s">
        <v>298</v>
      </c>
      <c r="M256" s="2" t="s">
        <v>299</v>
      </c>
      <c r="N256">
        <v>0</v>
      </c>
      <c r="O256">
        <v>2</v>
      </c>
      <c r="P256" s="3">
        <v>20031118235531</v>
      </c>
    </row>
    <row r="257" spans="1:16" ht="45">
      <c r="A257" t="s">
        <v>538</v>
      </c>
      <c r="B257">
        <v>5</v>
      </c>
      <c r="C257">
        <v>2</v>
      </c>
      <c r="D257">
        <v>0</v>
      </c>
      <c r="E257">
        <v>3</v>
      </c>
      <c r="F257">
        <v>2</v>
      </c>
      <c r="G257">
        <v>2</v>
      </c>
      <c r="H257">
        <v>2</v>
      </c>
      <c r="I257">
        <v>2</v>
      </c>
      <c r="J257">
        <v>4</v>
      </c>
      <c r="K257" s="2" t="s">
        <v>300</v>
      </c>
      <c r="L257" s="2" t="s">
        <v>301</v>
      </c>
      <c r="M257" s="2" t="s">
        <v>302</v>
      </c>
      <c r="N257">
        <v>1</v>
      </c>
      <c r="O257">
        <v>0</v>
      </c>
      <c r="P257" s="3">
        <v>20031118235538</v>
      </c>
    </row>
    <row r="258" spans="1:16" ht="15">
      <c r="A258" t="s">
        <v>538</v>
      </c>
      <c r="B258">
        <v>2</v>
      </c>
      <c r="C258">
        <v>0</v>
      </c>
      <c r="D258">
        <v>0</v>
      </c>
      <c r="E258">
        <v>0</v>
      </c>
      <c r="F258">
        <v>0</v>
      </c>
      <c r="G258">
        <v>0</v>
      </c>
      <c r="H258">
        <v>0</v>
      </c>
      <c r="I258">
        <v>0</v>
      </c>
      <c r="J258">
        <v>0</v>
      </c>
      <c r="N258">
        <v>0</v>
      </c>
      <c r="P258" s="3">
        <v>20031118235627</v>
      </c>
    </row>
    <row r="259" spans="1:16" ht="45">
      <c r="A259" t="s">
        <v>538</v>
      </c>
      <c r="B259">
        <v>5</v>
      </c>
      <c r="C259">
        <v>2</v>
      </c>
      <c r="D259">
        <v>1</v>
      </c>
      <c r="E259">
        <v>3</v>
      </c>
      <c r="F259">
        <v>2</v>
      </c>
      <c r="G259">
        <v>2</v>
      </c>
      <c r="H259">
        <v>2</v>
      </c>
      <c r="I259">
        <v>2</v>
      </c>
      <c r="J259">
        <v>2</v>
      </c>
      <c r="K259" s="2" t="s">
        <v>303</v>
      </c>
      <c r="L259" s="2" t="s">
        <v>304</v>
      </c>
      <c r="M259" s="2" t="s">
        <v>305</v>
      </c>
      <c r="N259">
        <v>0</v>
      </c>
      <c r="O259">
        <v>0</v>
      </c>
      <c r="P259" s="3">
        <v>20031118235709</v>
      </c>
    </row>
    <row r="260" spans="1:16" ht="75">
      <c r="A260" t="s">
        <v>538</v>
      </c>
      <c r="B260">
        <v>6</v>
      </c>
      <c r="C260">
        <v>0</v>
      </c>
      <c r="D260">
        <v>0</v>
      </c>
      <c r="E260">
        <v>4</v>
      </c>
      <c r="F260">
        <v>1</v>
      </c>
      <c r="G260">
        <v>1</v>
      </c>
      <c r="H260">
        <v>1</v>
      </c>
      <c r="I260">
        <v>4</v>
      </c>
      <c r="J260">
        <v>4</v>
      </c>
      <c r="K260" s="2" t="s">
        <v>306</v>
      </c>
      <c r="L260" s="2" t="s">
        <v>307</v>
      </c>
      <c r="N260">
        <v>1</v>
      </c>
      <c r="O260">
        <v>1</v>
      </c>
      <c r="P260" s="3">
        <v>20031119000236</v>
      </c>
    </row>
    <row r="261" spans="1:16" ht="15">
      <c r="A261" t="s">
        <v>538</v>
      </c>
      <c r="B261">
        <v>5</v>
      </c>
      <c r="C261">
        <v>2</v>
      </c>
      <c r="D261">
        <v>0</v>
      </c>
      <c r="E261">
        <v>3</v>
      </c>
      <c r="F261">
        <v>3</v>
      </c>
      <c r="G261">
        <v>3</v>
      </c>
      <c r="H261">
        <v>3</v>
      </c>
      <c r="I261">
        <v>3</v>
      </c>
      <c r="J261">
        <v>0</v>
      </c>
      <c r="N261">
        <v>0</v>
      </c>
      <c r="O261">
        <v>0</v>
      </c>
      <c r="P261" s="3">
        <v>20031119000452</v>
      </c>
    </row>
    <row r="262" spans="1:16" ht="15">
      <c r="A262" t="s">
        <v>538</v>
      </c>
      <c r="B262">
        <v>5</v>
      </c>
      <c r="C262">
        <v>0</v>
      </c>
      <c r="D262">
        <v>0</v>
      </c>
      <c r="E262">
        <v>3</v>
      </c>
      <c r="F262">
        <v>3</v>
      </c>
      <c r="G262">
        <v>3</v>
      </c>
      <c r="H262">
        <v>0</v>
      </c>
      <c r="I262">
        <v>0</v>
      </c>
      <c r="J262">
        <v>3</v>
      </c>
      <c r="N262">
        <v>1</v>
      </c>
      <c r="O262">
        <v>0</v>
      </c>
      <c r="P262" s="3">
        <v>20031119000633</v>
      </c>
    </row>
    <row r="263" spans="1:16" ht="225">
      <c r="A263" t="s">
        <v>538</v>
      </c>
      <c r="B263">
        <v>6</v>
      </c>
      <c r="C263">
        <v>2</v>
      </c>
      <c r="D263">
        <v>3</v>
      </c>
      <c r="E263">
        <v>4</v>
      </c>
      <c r="F263">
        <v>2</v>
      </c>
      <c r="G263">
        <v>2</v>
      </c>
      <c r="H263">
        <v>3</v>
      </c>
      <c r="I263">
        <v>0</v>
      </c>
      <c r="J263">
        <v>3</v>
      </c>
      <c r="K263" s="2" t="s">
        <v>308</v>
      </c>
      <c r="L263" s="2" t="s">
        <v>309</v>
      </c>
      <c r="M263" s="2" t="s">
        <v>310</v>
      </c>
      <c r="N263">
        <v>0</v>
      </c>
      <c r="O263">
        <v>1</v>
      </c>
      <c r="P263" s="3">
        <v>20031119000907</v>
      </c>
    </row>
    <row r="264" spans="1:16" ht="30">
      <c r="A264" t="s">
        <v>538</v>
      </c>
      <c r="B264">
        <v>5</v>
      </c>
      <c r="C264">
        <v>0</v>
      </c>
      <c r="D264">
        <v>2</v>
      </c>
      <c r="E264">
        <v>1</v>
      </c>
      <c r="F264">
        <v>1</v>
      </c>
      <c r="G264">
        <v>1</v>
      </c>
      <c r="H264">
        <v>3</v>
      </c>
      <c r="I264">
        <v>2</v>
      </c>
      <c r="J264">
        <v>1</v>
      </c>
      <c r="K264" s="2" t="s">
        <v>311</v>
      </c>
      <c r="L264" s="2" t="s">
        <v>312</v>
      </c>
      <c r="M264" s="2" t="s">
        <v>313</v>
      </c>
      <c r="N264">
        <v>0</v>
      </c>
      <c r="O264">
        <v>0</v>
      </c>
      <c r="P264" s="3">
        <v>20031119001104</v>
      </c>
    </row>
    <row r="265" spans="1:16" ht="15">
      <c r="A265" t="s">
        <v>538</v>
      </c>
      <c r="B265">
        <v>2</v>
      </c>
      <c r="C265">
        <v>0</v>
      </c>
      <c r="D265">
        <v>0</v>
      </c>
      <c r="E265">
        <v>0</v>
      </c>
      <c r="F265">
        <v>0</v>
      </c>
      <c r="G265">
        <v>0</v>
      </c>
      <c r="H265">
        <v>0</v>
      </c>
      <c r="I265">
        <v>0</v>
      </c>
      <c r="J265">
        <v>0</v>
      </c>
      <c r="N265">
        <v>0</v>
      </c>
      <c r="O265">
        <v>0</v>
      </c>
      <c r="P265" s="3">
        <v>20031119001237</v>
      </c>
    </row>
    <row r="266" spans="1:16" ht="30">
      <c r="A266" t="s">
        <v>572</v>
      </c>
      <c r="B266">
        <v>6</v>
      </c>
      <c r="C266">
        <v>4</v>
      </c>
      <c r="D266">
        <v>4</v>
      </c>
      <c r="E266">
        <v>3</v>
      </c>
      <c r="F266">
        <v>3</v>
      </c>
      <c r="G266">
        <v>3</v>
      </c>
      <c r="H266">
        <v>3</v>
      </c>
      <c r="I266">
        <v>3</v>
      </c>
      <c r="J266">
        <v>4</v>
      </c>
      <c r="K266" s="2" t="s">
        <v>248</v>
      </c>
      <c r="N266">
        <v>0</v>
      </c>
      <c r="O266">
        <v>0</v>
      </c>
      <c r="P266" s="3">
        <v>20031119001327</v>
      </c>
    </row>
    <row r="267" spans="1:16" ht="45">
      <c r="A267" t="s">
        <v>538</v>
      </c>
      <c r="B267">
        <v>5</v>
      </c>
      <c r="C267">
        <v>3</v>
      </c>
      <c r="D267">
        <v>0</v>
      </c>
      <c r="E267">
        <v>2</v>
      </c>
      <c r="F267">
        <v>2</v>
      </c>
      <c r="G267">
        <v>0</v>
      </c>
      <c r="H267">
        <v>2</v>
      </c>
      <c r="I267">
        <v>0</v>
      </c>
      <c r="J267">
        <v>0</v>
      </c>
      <c r="K267" s="2" t="s">
        <v>249</v>
      </c>
      <c r="L267" s="2" t="s">
        <v>250</v>
      </c>
      <c r="M267" s="2" t="s">
        <v>251</v>
      </c>
      <c r="N267">
        <v>4</v>
      </c>
      <c r="O267">
        <v>2</v>
      </c>
      <c r="P267" s="3">
        <v>20031119001440</v>
      </c>
    </row>
    <row r="268" spans="1:16" ht="30">
      <c r="A268" t="s">
        <v>571</v>
      </c>
      <c r="B268">
        <v>6</v>
      </c>
      <c r="C268">
        <v>0</v>
      </c>
      <c r="D268">
        <v>0</v>
      </c>
      <c r="E268">
        <v>3</v>
      </c>
      <c r="F268">
        <v>0</v>
      </c>
      <c r="G268">
        <v>0</v>
      </c>
      <c r="H268">
        <v>0</v>
      </c>
      <c r="I268">
        <v>3</v>
      </c>
      <c r="J268">
        <v>3</v>
      </c>
      <c r="K268" s="2" t="s">
        <v>252</v>
      </c>
      <c r="L268" s="2" t="s">
        <v>253</v>
      </c>
      <c r="M268" s="2" t="s">
        <v>254</v>
      </c>
      <c r="N268">
        <v>0</v>
      </c>
      <c r="O268">
        <v>1</v>
      </c>
      <c r="P268" s="3">
        <v>20031119001448</v>
      </c>
    </row>
    <row r="269" spans="1:16" ht="15">
      <c r="A269" t="s">
        <v>538</v>
      </c>
      <c r="B269">
        <v>6</v>
      </c>
      <c r="C269">
        <v>0</v>
      </c>
      <c r="D269">
        <v>0</v>
      </c>
      <c r="E269">
        <v>2</v>
      </c>
      <c r="F269">
        <v>3</v>
      </c>
      <c r="G269">
        <v>4</v>
      </c>
      <c r="H269">
        <v>3</v>
      </c>
      <c r="I269">
        <v>3</v>
      </c>
      <c r="J269">
        <v>0</v>
      </c>
      <c r="N269">
        <v>0</v>
      </c>
      <c r="O269">
        <v>0</v>
      </c>
      <c r="P269" s="3">
        <v>20031119001505</v>
      </c>
    </row>
    <row r="270" spans="1:16" ht="30">
      <c r="A270" t="s">
        <v>572</v>
      </c>
      <c r="B270">
        <v>5</v>
      </c>
      <c r="C270">
        <v>1</v>
      </c>
      <c r="D270">
        <v>0</v>
      </c>
      <c r="E270">
        <v>1</v>
      </c>
      <c r="F270">
        <v>1</v>
      </c>
      <c r="G270">
        <v>1</v>
      </c>
      <c r="H270">
        <v>1</v>
      </c>
      <c r="I270">
        <v>1</v>
      </c>
      <c r="J270">
        <v>3</v>
      </c>
      <c r="K270" s="2" t="s">
        <v>255</v>
      </c>
      <c r="L270" s="2" t="s">
        <v>256</v>
      </c>
      <c r="M270" s="2" t="s">
        <v>257</v>
      </c>
      <c r="N270">
        <v>1</v>
      </c>
      <c r="O270">
        <v>0</v>
      </c>
      <c r="P270" s="3">
        <v>20031119001711</v>
      </c>
    </row>
    <row r="271" spans="1:16" ht="15">
      <c r="A271" t="s">
        <v>571</v>
      </c>
      <c r="B271">
        <v>6</v>
      </c>
      <c r="C271">
        <v>0</v>
      </c>
      <c r="D271">
        <v>0</v>
      </c>
      <c r="E271">
        <v>2</v>
      </c>
      <c r="F271">
        <v>2</v>
      </c>
      <c r="G271">
        <v>2</v>
      </c>
      <c r="H271">
        <v>2</v>
      </c>
      <c r="J271">
        <v>4</v>
      </c>
      <c r="K271" s="2" t="s">
        <v>258</v>
      </c>
      <c r="N271">
        <v>2</v>
      </c>
      <c r="O271">
        <v>1</v>
      </c>
      <c r="P271" s="3">
        <v>20031119001823</v>
      </c>
    </row>
    <row r="272" spans="1:16" ht="60">
      <c r="A272" t="s">
        <v>538</v>
      </c>
      <c r="B272">
        <v>5</v>
      </c>
      <c r="C272">
        <v>2</v>
      </c>
      <c r="D272">
        <v>2</v>
      </c>
      <c r="E272">
        <v>2</v>
      </c>
      <c r="F272">
        <v>2</v>
      </c>
      <c r="G272">
        <v>2</v>
      </c>
      <c r="H272">
        <v>2</v>
      </c>
      <c r="I272">
        <v>2</v>
      </c>
      <c r="J272">
        <v>2</v>
      </c>
      <c r="K272" s="2" t="s">
        <v>259</v>
      </c>
      <c r="L272" s="2" t="s">
        <v>260</v>
      </c>
      <c r="M272" s="2" t="s">
        <v>261</v>
      </c>
      <c r="N272">
        <v>0</v>
      </c>
      <c r="O272">
        <v>1</v>
      </c>
      <c r="P272" s="3">
        <v>20031119001925</v>
      </c>
    </row>
    <row r="273" spans="1:16" ht="30">
      <c r="A273" t="s">
        <v>571</v>
      </c>
      <c r="B273">
        <v>6</v>
      </c>
      <c r="C273">
        <v>3</v>
      </c>
      <c r="D273">
        <v>3</v>
      </c>
      <c r="E273">
        <v>4</v>
      </c>
      <c r="F273">
        <v>3</v>
      </c>
      <c r="G273">
        <v>3</v>
      </c>
      <c r="H273">
        <v>4</v>
      </c>
      <c r="I273">
        <v>4</v>
      </c>
      <c r="J273">
        <v>4</v>
      </c>
      <c r="K273" s="2" t="s">
        <v>262</v>
      </c>
      <c r="N273">
        <v>2</v>
      </c>
      <c r="O273">
        <v>1</v>
      </c>
      <c r="P273" s="3">
        <v>20031119002215</v>
      </c>
    </row>
    <row r="274" spans="1:16" ht="75">
      <c r="A274" t="s">
        <v>538</v>
      </c>
      <c r="B274">
        <v>4</v>
      </c>
      <c r="C274">
        <v>3</v>
      </c>
      <c r="D274">
        <v>2</v>
      </c>
      <c r="E274">
        <v>2</v>
      </c>
      <c r="F274">
        <v>2</v>
      </c>
      <c r="G274">
        <v>2</v>
      </c>
      <c r="H274">
        <v>2</v>
      </c>
      <c r="I274">
        <v>2</v>
      </c>
      <c r="J274">
        <v>2</v>
      </c>
      <c r="K274" s="2" t="s">
        <v>263</v>
      </c>
      <c r="L274" s="2" t="s">
        <v>264</v>
      </c>
      <c r="M274" s="2" t="s">
        <v>265</v>
      </c>
      <c r="N274">
        <v>0</v>
      </c>
      <c r="O274">
        <v>0</v>
      </c>
      <c r="P274" s="3">
        <v>20031119002345</v>
      </c>
    </row>
    <row r="275" spans="1:16" ht="15">
      <c r="A275" t="s">
        <v>571</v>
      </c>
      <c r="B275">
        <v>2</v>
      </c>
      <c r="C275">
        <v>2</v>
      </c>
      <c r="D275">
        <v>2</v>
      </c>
      <c r="E275">
        <v>4</v>
      </c>
      <c r="F275">
        <v>1</v>
      </c>
      <c r="G275">
        <v>0</v>
      </c>
      <c r="H275">
        <v>0</v>
      </c>
      <c r="I275">
        <v>2</v>
      </c>
      <c r="J275">
        <v>3</v>
      </c>
      <c r="N275">
        <v>2</v>
      </c>
      <c r="O275">
        <v>1</v>
      </c>
      <c r="P275" s="3">
        <v>20031119002403</v>
      </c>
    </row>
    <row r="276" spans="1:16" ht="15">
      <c r="A276" t="s">
        <v>538</v>
      </c>
      <c r="B276">
        <v>5</v>
      </c>
      <c r="C276">
        <v>1</v>
      </c>
      <c r="D276">
        <v>1</v>
      </c>
      <c r="E276">
        <v>2</v>
      </c>
      <c r="F276">
        <v>1</v>
      </c>
      <c r="G276">
        <v>0</v>
      </c>
      <c r="H276">
        <v>0</v>
      </c>
      <c r="I276">
        <v>0</v>
      </c>
      <c r="J276">
        <v>2</v>
      </c>
      <c r="N276">
        <v>0</v>
      </c>
      <c r="O276">
        <v>0</v>
      </c>
      <c r="P276" s="3">
        <v>20031119002425</v>
      </c>
    </row>
    <row r="277" spans="1:16" ht="15">
      <c r="A277" t="s">
        <v>538</v>
      </c>
      <c r="B277">
        <v>5</v>
      </c>
      <c r="C277">
        <v>1</v>
      </c>
      <c r="D277">
        <v>1</v>
      </c>
      <c r="E277">
        <v>1</v>
      </c>
      <c r="F277">
        <v>1</v>
      </c>
      <c r="G277">
        <v>1</v>
      </c>
      <c r="H277">
        <v>1</v>
      </c>
      <c r="I277">
        <v>1</v>
      </c>
      <c r="J277">
        <v>1</v>
      </c>
      <c r="K277" s="2" t="s">
        <v>266</v>
      </c>
      <c r="L277" s="2" t="s">
        <v>267</v>
      </c>
      <c r="M277" s="2" t="s">
        <v>268</v>
      </c>
      <c r="N277">
        <v>0</v>
      </c>
      <c r="O277">
        <v>0</v>
      </c>
      <c r="P277" s="3">
        <v>20031119002501</v>
      </c>
    </row>
    <row r="278" spans="1:16" ht="15">
      <c r="A278" t="s">
        <v>571</v>
      </c>
      <c r="B278">
        <v>5</v>
      </c>
      <c r="C278">
        <v>0</v>
      </c>
      <c r="D278">
        <v>0</v>
      </c>
      <c r="E278">
        <v>3</v>
      </c>
      <c r="F278">
        <v>0</v>
      </c>
      <c r="G278">
        <v>0</v>
      </c>
      <c r="H278">
        <v>0</v>
      </c>
      <c r="I278">
        <v>0</v>
      </c>
      <c r="J278">
        <v>1</v>
      </c>
      <c r="N278">
        <v>1</v>
      </c>
      <c r="O278">
        <v>0</v>
      </c>
      <c r="P278" s="3">
        <v>20031119002519</v>
      </c>
    </row>
    <row r="279" spans="1:16" ht="15">
      <c r="A279" t="s">
        <v>538</v>
      </c>
      <c r="B279">
        <v>5</v>
      </c>
      <c r="C279">
        <v>0</v>
      </c>
      <c r="D279">
        <v>0</v>
      </c>
      <c r="E279">
        <v>4</v>
      </c>
      <c r="F279">
        <v>3</v>
      </c>
      <c r="G279">
        <v>0</v>
      </c>
      <c r="H279">
        <v>0</v>
      </c>
      <c r="I279">
        <v>0</v>
      </c>
      <c r="J279">
        <v>0</v>
      </c>
      <c r="N279">
        <v>0</v>
      </c>
      <c r="P279" s="3">
        <v>20031119002650</v>
      </c>
    </row>
    <row r="280" spans="1:16" ht="15">
      <c r="A280" t="s">
        <v>538</v>
      </c>
      <c r="B280">
        <v>5</v>
      </c>
      <c r="C280">
        <v>3</v>
      </c>
      <c r="D280">
        <v>2</v>
      </c>
      <c r="E280">
        <v>3</v>
      </c>
      <c r="F280">
        <v>3</v>
      </c>
      <c r="G280">
        <v>3</v>
      </c>
      <c r="H280">
        <v>3</v>
      </c>
      <c r="I280">
        <v>3</v>
      </c>
      <c r="J280">
        <v>3</v>
      </c>
      <c r="N280">
        <v>0</v>
      </c>
      <c r="O280">
        <v>0</v>
      </c>
      <c r="P280" s="3">
        <v>20031119002719</v>
      </c>
    </row>
    <row r="281" spans="1:16" ht="30">
      <c r="A281" t="s">
        <v>538</v>
      </c>
      <c r="B281">
        <v>2</v>
      </c>
      <c r="C281">
        <v>0</v>
      </c>
      <c r="D281">
        <v>0</v>
      </c>
      <c r="E281">
        <v>1</v>
      </c>
      <c r="F281">
        <v>1</v>
      </c>
      <c r="G281">
        <v>1</v>
      </c>
      <c r="H281">
        <v>0</v>
      </c>
      <c r="I281">
        <v>0</v>
      </c>
      <c r="J281">
        <v>1</v>
      </c>
      <c r="K281" s="2" t="s">
        <v>269</v>
      </c>
      <c r="N281">
        <v>0</v>
      </c>
      <c r="O281">
        <v>0</v>
      </c>
      <c r="P281" s="3">
        <v>20031119002806</v>
      </c>
    </row>
    <row r="282" spans="1:16" ht="15">
      <c r="A282" t="s">
        <v>538</v>
      </c>
      <c r="B282">
        <v>4</v>
      </c>
      <c r="C282">
        <v>0</v>
      </c>
      <c r="D282">
        <v>0</v>
      </c>
      <c r="E282">
        <v>3</v>
      </c>
      <c r="F282">
        <v>0</v>
      </c>
      <c r="G282">
        <v>3</v>
      </c>
      <c r="H282">
        <v>0</v>
      </c>
      <c r="I282">
        <v>0</v>
      </c>
      <c r="J282">
        <v>3</v>
      </c>
      <c r="N282">
        <v>0</v>
      </c>
      <c r="O282">
        <v>0</v>
      </c>
      <c r="P282" s="3">
        <v>20031119003044</v>
      </c>
    </row>
    <row r="283" spans="1:16" ht="30">
      <c r="A283" t="s">
        <v>538</v>
      </c>
      <c r="B283">
        <v>6</v>
      </c>
      <c r="C283">
        <v>0</v>
      </c>
      <c r="D283">
        <v>3</v>
      </c>
      <c r="E283">
        <v>4</v>
      </c>
      <c r="F283">
        <v>2</v>
      </c>
      <c r="G283">
        <v>4</v>
      </c>
      <c r="H283">
        <v>3</v>
      </c>
      <c r="I283">
        <v>3</v>
      </c>
      <c r="J283">
        <v>4</v>
      </c>
      <c r="K283" s="2" t="s">
        <v>270</v>
      </c>
      <c r="L283" s="2" t="s">
        <v>271</v>
      </c>
      <c r="M283" s="2" t="s">
        <v>272</v>
      </c>
      <c r="N283">
        <v>0</v>
      </c>
      <c r="O283">
        <v>0</v>
      </c>
      <c r="P283" s="3">
        <v>20031119003721</v>
      </c>
    </row>
    <row r="284" spans="1:16" ht="45">
      <c r="A284" t="s">
        <v>538</v>
      </c>
      <c r="B284">
        <v>5</v>
      </c>
      <c r="C284">
        <v>4</v>
      </c>
      <c r="D284">
        <v>2</v>
      </c>
      <c r="E284">
        <v>2</v>
      </c>
      <c r="F284">
        <v>3</v>
      </c>
      <c r="G284">
        <v>3</v>
      </c>
      <c r="H284">
        <v>3</v>
      </c>
      <c r="I284">
        <v>3</v>
      </c>
      <c r="J284">
        <v>4</v>
      </c>
      <c r="K284" s="2" t="s">
        <v>273</v>
      </c>
      <c r="L284" s="2" t="s">
        <v>274</v>
      </c>
      <c r="M284" s="2" t="s">
        <v>275</v>
      </c>
      <c r="N284">
        <v>1</v>
      </c>
      <c r="O284">
        <v>0</v>
      </c>
      <c r="P284" s="3">
        <v>20031119004159</v>
      </c>
    </row>
    <row r="285" spans="1:16" ht="15">
      <c r="A285" t="s">
        <v>572</v>
      </c>
      <c r="B285">
        <v>3</v>
      </c>
      <c r="C285">
        <v>0</v>
      </c>
      <c r="D285">
        <v>0</v>
      </c>
      <c r="E285">
        <v>0</v>
      </c>
      <c r="F285">
        <v>0</v>
      </c>
      <c r="G285">
        <v>0</v>
      </c>
      <c r="H285">
        <v>0</v>
      </c>
      <c r="I285">
        <v>0</v>
      </c>
      <c r="J285">
        <v>0</v>
      </c>
      <c r="K285" s="2" t="s">
        <v>276</v>
      </c>
      <c r="L285" s="2" t="s">
        <v>962</v>
      </c>
      <c r="M285" s="2" t="s">
        <v>962</v>
      </c>
      <c r="N285">
        <v>0</v>
      </c>
      <c r="O285">
        <v>1</v>
      </c>
      <c r="P285" s="3">
        <v>20031119004252</v>
      </c>
    </row>
    <row r="286" spans="1:16" ht="15">
      <c r="A286" t="s">
        <v>572</v>
      </c>
      <c r="B286">
        <v>3</v>
      </c>
      <c r="C286">
        <v>3</v>
      </c>
      <c r="D286">
        <v>2</v>
      </c>
      <c r="E286">
        <v>2</v>
      </c>
      <c r="F286">
        <v>0</v>
      </c>
      <c r="G286">
        <v>0</v>
      </c>
      <c r="H286">
        <v>0</v>
      </c>
      <c r="I286">
        <v>0</v>
      </c>
      <c r="J286">
        <v>0</v>
      </c>
      <c r="K286" s="2" t="s">
        <v>277</v>
      </c>
      <c r="L286" s="2" t="s">
        <v>490</v>
      </c>
      <c r="N286">
        <v>0</v>
      </c>
      <c r="O286">
        <v>0</v>
      </c>
      <c r="P286" s="3">
        <v>20031119004548</v>
      </c>
    </row>
    <row r="287" spans="1:16" ht="15">
      <c r="A287" t="s">
        <v>538</v>
      </c>
      <c r="B287">
        <v>4</v>
      </c>
      <c r="C287">
        <v>0</v>
      </c>
      <c r="D287">
        <v>0</v>
      </c>
      <c r="E287">
        <v>0</v>
      </c>
      <c r="F287">
        <v>0</v>
      </c>
      <c r="G287">
        <v>1</v>
      </c>
      <c r="H287">
        <v>0</v>
      </c>
      <c r="I287">
        <v>0</v>
      </c>
      <c r="J287">
        <v>0</v>
      </c>
      <c r="N287">
        <v>0</v>
      </c>
      <c r="O287">
        <v>0</v>
      </c>
      <c r="P287" s="3">
        <v>20031119004718</v>
      </c>
    </row>
    <row r="288" spans="1:16" ht="60">
      <c r="A288" t="s">
        <v>538</v>
      </c>
      <c r="B288">
        <v>5</v>
      </c>
      <c r="C288">
        <v>0</v>
      </c>
      <c r="D288">
        <v>0</v>
      </c>
      <c r="E288">
        <v>2</v>
      </c>
      <c r="F288">
        <v>0</v>
      </c>
      <c r="G288">
        <v>0</v>
      </c>
      <c r="H288">
        <v>0</v>
      </c>
      <c r="I288">
        <v>0</v>
      </c>
      <c r="J288">
        <v>2</v>
      </c>
      <c r="K288" s="2" t="s">
        <v>278</v>
      </c>
      <c r="L288" s="2" t="s">
        <v>279</v>
      </c>
      <c r="M288" s="2" t="s">
        <v>280</v>
      </c>
      <c r="N288">
        <v>0</v>
      </c>
      <c r="O288">
        <v>0</v>
      </c>
      <c r="P288" s="3">
        <v>20031119004956</v>
      </c>
    </row>
    <row r="289" spans="1:16" ht="75">
      <c r="A289" t="s">
        <v>531</v>
      </c>
      <c r="B289">
        <v>5</v>
      </c>
      <c r="C289">
        <v>0</v>
      </c>
      <c r="D289">
        <v>0</v>
      </c>
      <c r="E289">
        <v>0</v>
      </c>
      <c r="F289">
        <v>0</v>
      </c>
      <c r="G289">
        <v>0</v>
      </c>
      <c r="H289">
        <v>0</v>
      </c>
      <c r="I289">
        <v>0</v>
      </c>
      <c r="J289">
        <v>1</v>
      </c>
      <c r="K289" s="2" t="s">
        <v>281</v>
      </c>
      <c r="L289" s="2" t="s">
        <v>282</v>
      </c>
      <c r="N289">
        <v>0</v>
      </c>
      <c r="O289">
        <v>0</v>
      </c>
      <c r="P289" s="3">
        <v>20031119005420</v>
      </c>
    </row>
    <row r="290" spans="1:16" ht="45">
      <c r="A290" t="s">
        <v>538</v>
      </c>
      <c r="B290">
        <v>4</v>
      </c>
      <c r="C290">
        <v>2</v>
      </c>
      <c r="D290">
        <v>2</v>
      </c>
      <c r="E290">
        <v>2</v>
      </c>
      <c r="F290">
        <v>2</v>
      </c>
      <c r="G290">
        <v>2</v>
      </c>
      <c r="H290">
        <v>2</v>
      </c>
      <c r="I290">
        <v>2</v>
      </c>
      <c r="J290">
        <v>2</v>
      </c>
      <c r="K290" s="2" t="s">
        <v>283</v>
      </c>
      <c r="L290" s="2" t="s">
        <v>284</v>
      </c>
      <c r="M290" s="2" t="s">
        <v>285</v>
      </c>
      <c r="N290">
        <v>1</v>
      </c>
      <c r="O290">
        <v>2</v>
      </c>
      <c r="P290" s="3">
        <v>20031119005455</v>
      </c>
    </row>
    <row r="291" spans="1:16" ht="60">
      <c r="A291" t="s">
        <v>538</v>
      </c>
      <c r="B291">
        <v>5</v>
      </c>
      <c r="C291">
        <v>3</v>
      </c>
      <c r="D291">
        <v>3</v>
      </c>
      <c r="E291">
        <v>2</v>
      </c>
      <c r="F291">
        <v>4</v>
      </c>
      <c r="G291">
        <v>4</v>
      </c>
      <c r="H291">
        <v>2</v>
      </c>
      <c r="I291">
        <v>1</v>
      </c>
      <c r="J291">
        <v>2</v>
      </c>
      <c r="K291" s="2" t="s">
        <v>755</v>
      </c>
      <c r="L291" s="2" t="s">
        <v>756</v>
      </c>
      <c r="M291" s="2" t="s">
        <v>757</v>
      </c>
      <c r="N291">
        <v>0</v>
      </c>
      <c r="O291">
        <v>0</v>
      </c>
      <c r="P291" s="3">
        <v>20031119005516</v>
      </c>
    </row>
    <row r="292" spans="1:16" ht="30">
      <c r="A292" t="s">
        <v>538</v>
      </c>
      <c r="B292">
        <v>5</v>
      </c>
      <c r="C292">
        <v>0</v>
      </c>
      <c r="D292">
        <v>2</v>
      </c>
      <c r="E292">
        <v>0</v>
      </c>
      <c r="F292">
        <v>2</v>
      </c>
      <c r="G292">
        <v>0</v>
      </c>
      <c r="H292">
        <v>2</v>
      </c>
      <c r="I292">
        <v>0</v>
      </c>
      <c r="J292">
        <v>2</v>
      </c>
      <c r="M292" s="2" t="s">
        <v>758</v>
      </c>
      <c r="N292">
        <v>0</v>
      </c>
      <c r="O292">
        <v>0</v>
      </c>
      <c r="P292" s="3">
        <v>20031119005536</v>
      </c>
    </row>
    <row r="293" spans="1:16" ht="15">
      <c r="A293" t="s">
        <v>531</v>
      </c>
      <c r="B293">
        <v>3</v>
      </c>
      <c r="C293">
        <v>2</v>
      </c>
      <c r="D293">
        <v>2</v>
      </c>
      <c r="E293">
        <v>1</v>
      </c>
      <c r="F293">
        <v>1</v>
      </c>
      <c r="H293">
        <v>0</v>
      </c>
      <c r="I293">
        <v>2</v>
      </c>
      <c r="J293">
        <v>3</v>
      </c>
      <c r="N293">
        <v>1</v>
      </c>
      <c r="O293">
        <v>1</v>
      </c>
      <c r="P293" s="3">
        <v>20031119005554</v>
      </c>
    </row>
    <row r="294" spans="1:16" ht="45">
      <c r="A294" t="s">
        <v>538</v>
      </c>
      <c r="B294">
        <v>5</v>
      </c>
      <c r="C294">
        <v>0</v>
      </c>
      <c r="D294">
        <v>0</v>
      </c>
      <c r="E294">
        <v>2</v>
      </c>
      <c r="F294">
        <v>0</v>
      </c>
      <c r="G294">
        <v>0</v>
      </c>
      <c r="H294">
        <v>1</v>
      </c>
      <c r="I294">
        <v>0</v>
      </c>
      <c r="J294">
        <v>2</v>
      </c>
      <c r="K294" s="2" t="s">
        <v>759</v>
      </c>
      <c r="L294" s="2" t="s">
        <v>236</v>
      </c>
      <c r="M294" s="2" t="s">
        <v>760</v>
      </c>
      <c r="N294">
        <v>1</v>
      </c>
      <c r="O294">
        <v>2</v>
      </c>
      <c r="P294" s="3">
        <v>20031119005949</v>
      </c>
    </row>
    <row r="295" spans="1:16" ht="30">
      <c r="A295" t="s">
        <v>538</v>
      </c>
      <c r="B295">
        <v>5</v>
      </c>
      <c r="C295">
        <v>2</v>
      </c>
      <c r="D295">
        <v>2</v>
      </c>
      <c r="E295">
        <v>2</v>
      </c>
      <c r="F295">
        <v>2</v>
      </c>
      <c r="G295">
        <v>2</v>
      </c>
      <c r="H295">
        <v>2</v>
      </c>
      <c r="I295">
        <v>2</v>
      </c>
      <c r="J295">
        <v>1</v>
      </c>
      <c r="K295" s="2" t="s">
        <v>761</v>
      </c>
      <c r="L295" s="2" t="s">
        <v>762</v>
      </c>
      <c r="N295">
        <v>0</v>
      </c>
      <c r="O295">
        <v>0</v>
      </c>
      <c r="P295" s="3">
        <v>20031119010130</v>
      </c>
    </row>
    <row r="296" spans="1:16" ht="15">
      <c r="A296" t="s">
        <v>538</v>
      </c>
      <c r="B296">
        <v>2</v>
      </c>
      <c r="C296">
        <v>0</v>
      </c>
      <c r="D296">
        <v>0</v>
      </c>
      <c r="E296">
        <v>0</v>
      </c>
      <c r="F296">
        <v>0</v>
      </c>
      <c r="G296">
        <v>0</v>
      </c>
      <c r="H296">
        <v>0</v>
      </c>
      <c r="I296">
        <v>0</v>
      </c>
      <c r="J296">
        <v>0</v>
      </c>
      <c r="N296">
        <v>0</v>
      </c>
      <c r="O296">
        <v>0</v>
      </c>
      <c r="P296" s="3">
        <v>20031119010243</v>
      </c>
    </row>
    <row r="297" spans="1:16" ht="90">
      <c r="A297" t="s">
        <v>237</v>
      </c>
      <c r="B297">
        <v>6</v>
      </c>
      <c r="C297">
        <v>3</v>
      </c>
      <c r="D297">
        <v>4</v>
      </c>
      <c r="E297">
        <v>1</v>
      </c>
      <c r="F297">
        <v>3</v>
      </c>
      <c r="G297">
        <v>2</v>
      </c>
      <c r="H297">
        <v>0</v>
      </c>
      <c r="I297">
        <v>0</v>
      </c>
      <c r="J297">
        <v>0</v>
      </c>
      <c r="K297" s="2" t="s">
        <v>763</v>
      </c>
      <c r="L297" s="2" t="s">
        <v>764</v>
      </c>
      <c r="M297" s="2" t="s">
        <v>765</v>
      </c>
      <c r="N297">
        <v>0</v>
      </c>
      <c r="O297">
        <v>0</v>
      </c>
      <c r="P297" s="3">
        <v>20031119010423</v>
      </c>
    </row>
    <row r="298" spans="1:16" ht="15">
      <c r="A298" t="s">
        <v>538</v>
      </c>
      <c r="B298">
        <v>6</v>
      </c>
      <c r="C298">
        <v>0</v>
      </c>
      <c r="D298">
        <v>0</v>
      </c>
      <c r="E298">
        <v>4</v>
      </c>
      <c r="F298">
        <v>2</v>
      </c>
      <c r="G298">
        <v>2</v>
      </c>
      <c r="H298">
        <v>2</v>
      </c>
      <c r="I298">
        <v>2</v>
      </c>
      <c r="J298">
        <v>2</v>
      </c>
      <c r="N298">
        <v>1</v>
      </c>
      <c r="O298">
        <v>0</v>
      </c>
      <c r="P298" s="3">
        <v>20031119010508</v>
      </c>
    </row>
    <row r="299" spans="1:16" ht="45">
      <c r="A299" t="s">
        <v>572</v>
      </c>
      <c r="B299">
        <v>5</v>
      </c>
      <c r="C299">
        <v>0</v>
      </c>
      <c r="D299">
        <v>0</v>
      </c>
      <c r="E299">
        <v>3</v>
      </c>
      <c r="F299">
        <v>0</v>
      </c>
      <c r="G299">
        <v>2</v>
      </c>
      <c r="H299">
        <v>0</v>
      </c>
      <c r="I299">
        <v>0</v>
      </c>
      <c r="J299">
        <v>3</v>
      </c>
      <c r="K299" s="2" t="s">
        <v>766</v>
      </c>
      <c r="N299">
        <v>0</v>
      </c>
      <c r="O299">
        <v>0</v>
      </c>
      <c r="P299" s="3">
        <v>20031119010600</v>
      </c>
    </row>
    <row r="300" spans="1:16" ht="15">
      <c r="A300" t="s">
        <v>538</v>
      </c>
      <c r="B300">
        <v>4</v>
      </c>
      <c r="C300">
        <v>3</v>
      </c>
      <c r="D300">
        <v>2</v>
      </c>
      <c r="E300">
        <v>3</v>
      </c>
      <c r="F300">
        <v>2</v>
      </c>
      <c r="G300">
        <v>2</v>
      </c>
      <c r="H300">
        <v>1</v>
      </c>
      <c r="I300">
        <v>2</v>
      </c>
      <c r="J300">
        <v>3</v>
      </c>
      <c r="N300">
        <v>0</v>
      </c>
      <c r="O300">
        <v>0</v>
      </c>
      <c r="P300" s="3">
        <v>20031119010658</v>
      </c>
    </row>
    <row r="301" spans="1:16" ht="15">
      <c r="A301" t="s">
        <v>538</v>
      </c>
      <c r="B301">
        <v>5</v>
      </c>
      <c r="C301">
        <v>0</v>
      </c>
      <c r="D301">
        <v>0</v>
      </c>
      <c r="E301">
        <v>2</v>
      </c>
      <c r="F301">
        <v>0</v>
      </c>
      <c r="G301">
        <v>0</v>
      </c>
      <c r="H301">
        <v>0</v>
      </c>
      <c r="I301">
        <v>0</v>
      </c>
      <c r="J301">
        <v>2</v>
      </c>
      <c r="N301">
        <v>1</v>
      </c>
      <c r="O301">
        <v>2</v>
      </c>
      <c r="P301" s="3">
        <v>20031119010734</v>
      </c>
    </row>
    <row r="302" spans="1:16" ht="15">
      <c r="A302" t="s">
        <v>538</v>
      </c>
      <c r="B302">
        <v>5</v>
      </c>
      <c r="C302">
        <v>3</v>
      </c>
      <c r="D302">
        <v>0</v>
      </c>
      <c r="E302">
        <v>0</v>
      </c>
      <c r="F302">
        <v>4</v>
      </c>
      <c r="G302">
        <v>4</v>
      </c>
      <c r="H302">
        <v>0</v>
      </c>
      <c r="I302">
        <v>0</v>
      </c>
      <c r="J302">
        <v>0</v>
      </c>
      <c r="N302">
        <v>0</v>
      </c>
      <c r="O302">
        <v>0</v>
      </c>
      <c r="P302" s="3">
        <v>20031119011342</v>
      </c>
    </row>
    <row r="303" spans="1:16" ht="15">
      <c r="A303" t="s">
        <v>538</v>
      </c>
      <c r="B303">
        <v>2</v>
      </c>
      <c r="C303">
        <v>0</v>
      </c>
      <c r="D303">
        <v>0</v>
      </c>
      <c r="E303">
        <v>0</v>
      </c>
      <c r="F303">
        <v>0</v>
      </c>
      <c r="G303">
        <v>0</v>
      </c>
      <c r="H303">
        <v>0</v>
      </c>
      <c r="I303">
        <v>0</v>
      </c>
      <c r="J303">
        <v>0</v>
      </c>
      <c r="K303" s="2" t="s">
        <v>767</v>
      </c>
      <c r="L303" s="2" t="s">
        <v>767</v>
      </c>
      <c r="M303" s="2" t="s">
        <v>767</v>
      </c>
      <c r="N303">
        <v>0</v>
      </c>
      <c r="O303">
        <v>0</v>
      </c>
      <c r="P303" s="3">
        <v>20031119012445</v>
      </c>
    </row>
    <row r="304" spans="1:16" ht="15">
      <c r="A304" t="s">
        <v>538</v>
      </c>
      <c r="B304">
        <v>2</v>
      </c>
      <c r="N304">
        <v>0</v>
      </c>
      <c r="O304">
        <v>0</v>
      </c>
      <c r="P304" s="3">
        <v>20031119013128</v>
      </c>
    </row>
    <row r="305" spans="1:16" ht="15">
      <c r="A305" t="s">
        <v>538</v>
      </c>
      <c r="B305">
        <v>4</v>
      </c>
      <c r="D305">
        <v>0</v>
      </c>
      <c r="E305">
        <v>0</v>
      </c>
      <c r="F305">
        <v>2</v>
      </c>
      <c r="G305">
        <v>2</v>
      </c>
      <c r="H305">
        <v>1</v>
      </c>
      <c r="I305">
        <v>1</v>
      </c>
      <c r="J305">
        <v>0</v>
      </c>
      <c r="N305">
        <v>0</v>
      </c>
      <c r="O305">
        <v>0</v>
      </c>
      <c r="P305" s="3">
        <v>20031119013656</v>
      </c>
    </row>
    <row r="306" spans="1:16" ht="15">
      <c r="A306" t="s">
        <v>237</v>
      </c>
      <c r="B306">
        <v>2</v>
      </c>
      <c r="C306">
        <v>0</v>
      </c>
      <c r="D306">
        <v>0</v>
      </c>
      <c r="E306">
        <v>0</v>
      </c>
      <c r="F306">
        <v>0</v>
      </c>
      <c r="G306">
        <v>0</v>
      </c>
      <c r="H306">
        <v>0</v>
      </c>
      <c r="I306">
        <v>0</v>
      </c>
      <c r="J306">
        <v>0</v>
      </c>
      <c r="N306">
        <v>1</v>
      </c>
      <c r="O306">
        <v>0</v>
      </c>
      <c r="P306" s="3">
        <v>20031119013714</v>
      </c>
    </row>
    <row r="307" spans="1:16" ht="45">
      <c r="A307" t="s">
        <v>538</v>
      </c>
      <c r="B307">
        <v>5</v>
      </c>
      <c r="C307">
        <v>2</v>
      </c>
      <c r="D307">
        <v>2</v>
      </c>
      <c r="E307">
        <v>2</v>
      </c>
      <c r="F307">
        <v>1</v>
      </c>
      <c r="G307">
        <v>1</v>
      </c>
      <c r="H307">
        <v>2</v>
      </c>
      <c r="I307">
        <v>3</v>
      </c>
      <c r="J307">
        <v>3</v>
      </c>
      <c r="K307" s="2" t="s">
        <v>768</v>
      </c>
      <c r="L307" s="2" t="s">
        <v>769</v>
      </c>
      <c r="M307" s="2" t="s">
        <v>770</v>
      </c>
      <c r="N307">
        <v>1</v>
      </c>
      <c r="O307">
        <v>2</v>
      </c>
      <c r="P307" s="3">
        <v>20031119014212</v>
      </c>
    </row>
    <row r="308" spans="1:16" ht="15">
      <c r="A308" t="s">
        <v>538</v>
      </c>
      <c r="B308">
        <v>4</v>
      </c>
      <c r="D308">
        <v>0</v>
      </c>
      <c r="E308">
        <v>0</v>
      </c>
      <c r="F308">
        <v>0</v>
      </c>
      <c r="H308">
        <v>0</v>
      </c>
      <c r="I308">
        <v>2</v>
      </c>
      <c r="J308">
        <v>0</v>
      </c>
      <c r="N308">
        <v>0</v>
      </c>
      <c r="O308">
        <v>0</v>
      </c>
      <c r="P308" s="3">
        <v>20031119014302</v>
      </c>
    </row>
    <row r="309" spans="1:16" ht="15">
      <c r="A309" t="s">
        <v>237</v>
      </c>
      <c r="B309">
        <v>2</v>
      </c>
      <c r="C309">
        <v>0</v>
      </c>
      <c r="D309">
        <v>0</v>
      </c>
      <c r="E309">
        <v>0</v>
      </c>
      <c r="F309">
        <v>0</v>
      </c>
      <c r="G309">
        <v>0</v>
      </c>
      <c r="H309">
        <v>0</v>
      </c>
      <c r="I309">
        <v>0</v>
      </c>
      <c r="J309">
        <v>0</v>
      </c>
      <c r="N309">
        <v>3</v>
      </c>
      <c r="O309">
        <v>1</v>
      </c>
      <c r="P309" s="3">
        <v>20031119014611</v>
      </c>
    </row>
    <row r="310" spans="1:16" ht="15">
      <c r="A310" t="s">
        <v>538</v>
      </c>
      <c r="B310">
        <v>2</v>
      </c>
      <c r="C310">
        <v>0</v>
      </c>
      <c r="D310">
        <v>0</v>
      </c>
      <c r="E310">
        <v>0</v>
      </c>
      <c r="F310">
        <v>0</v>
      </c>
      <c r="G310">
        <v>0</v>
      </c>
      <c r="H310">
        <v>0</v>
      </c>
      <c r="I310">
        <v>0</v>
      </c>
      <c r="J310">
        <v>0</v>
      </c>
      <c r="N310">
        <v>0</v>
      </c>
      <c r="O310">
        <v>0</v>
      </c>
      <c r="P310" s="3">
        <v>20031119014654</v>
      </c>
    </row>
    <row r="311" spans="1:16" ht="15">
      <c r="A311" t="s">
        <v>572</v>
      </c>
      <c r="B311">
        <v>4</v>
      </c>
      <c r="C311">
        <v>3</v>
      </c>
      <c r="D311">
        <v>2</v>
      </c>
      <c r="E311">
        <v>2</v>
      </c>
      <c r="F311">
        <v>0</v>
      </c>
      <c r="G311">
        <v>0</v>
      </c>
      <c r="H311">
        <v>0</v>
      </c>
      <c r="I311">
        <v>3</v>
      </c>
      <c r="J311">
        <v>0</v>
      </c>
      <c r="N311">
        <v>4</v>
      </c>
      <c r="O311">
        <v>0</v>
      </c>
      <c r="P311" s="3">
        <v>20031119014855</v>
      </c>
    </row>
    <row r="312" spans="1:16" ht="150">
      <c r="A312" t="s">
        <v>571</v>
      </c>
      <c r="B312">
        <v>5</v>
      </c>
      <c r="C312">
        <v>2</v>
      </c>
      <c r="D312">
        <v>0</v>
      </c>
      <c r="E312">
        <v>2</v>
      </c>
      <c r="F312">
        <v>0</v>
      </c>
      <c r="G312">
        <v>0</v>
      </c>
      <c r="H312">
        <v>0</v>
      </c>
      <c r="I312">
        <v>0</v>
      </c>
      <c r="J312">
        <v>0</v>
      </c>
      <c r="K312" s="2" t="s">
        <v>771</v>
      </c>
      <c r="L312" s="2" t="s">
        <v>772</v>
      </c>
      <c r="M312" s="2" t="s">
        <v>773</v>
      </c>
      <c r="N312">
        <v>4</v>
      </c>
      <c r="O312">
        <v>0</v>
      </c>
      <c r="P312" s="3">
        <v>20031119015022</v>
      </c>
    </row>
    <row r="313" spans="1:16" ht="75">
      <c r="A313" t="s">
        <v>572</v>
      </c>
      <c r="B313">
        <v>5</v>
      </c>
      <c r="C313">
        <v>4</v>
      </c>
      <c r="D313">
        <v>4</v>
      </c>
      <c r="E313">
        <v>4</v>
      </c>
      <c r="F313">
        <v>4</v>
      </c>
      <c r="G313">
        <v>4</v>
      </c>
      <c r="H313">
        <v>4</v>
      </c>
      <c r="I313">
        <v>4</v>
      </c>
      <c r="J313">
        <v>4</v>
      </c>
      <c r="K313" s="2" t="s">
        <v>242</v>
      </c>
      <c r="L313" s="2" t="s">
        <v>243</v>
      </c>
      <c r="M313" s="2" t="s">
        <v>244</v>
      </c>
      <c r="N313">
        <v>0</v>
      </c>
      <c r="O313">
        <v>0</v>
      </c>
      <c r="P313" s="3">
        <v>20031119015029</v>
      </c>
    </row>
    <row r="314" spans="1:16" ht="15">
      <c r="A314" t="s">
        <v>538</v>
      </c>
      <c r="B314">
        <v>6</v>
      </c>
      <c r="C314">
        <v>0</v>
      </c>
      <c r="D314">
        <v>0</v>
      </c>
      <c r="E314">
        <v>0</v>
      </c>
      <c r="F314">
        <v>0</v>
      </c>
      <c r="G314">
        <v>0</v>
      </c>
      <c r="H314">
        <v>0</v>
      </c>
      <c r="I314">
        <v>4</v>
      </c>
      <c r="J314">
        <v>4</v>
      </c>
      <c r="N314">
        <v>0</v>
      </c>
      <c r="O314">
        <v>0</v>
      </c>
      <c r="P314" s="3">
        <v>20031119015125</v>
      </c>
    </row>
    <row r="315" spans="1:16" ht="15">
      <c r="A315" t="s">
        <v>237</v>
      </c>
      <c r="B315">
        <v>6</v>
      </c>
      <c r="C315">
        <v>3</v>
      </c>
      <c r="D315">
        <v>2</v>
      </c>
      <c r="E315">
        <v>2</v>
      </c>
      <c r="F315">
        <v>2</v>
      </c>
      <c r="G315">
        <v>2</v>
      </c>
      <c r="H315">
        <v>2</v>
      </c>
      <c r="I315">
        <v>1</v>
      </c>
      <c r="J315">
        <v>2</v>
      </c>
      <c r="N315">
        <v>4</v>
      </c>
      <c r="O315">
        <v>2</v>
      </c>
      <c r="P315" s="3">
        <v>20031119015946</v>
      </c>
    </row>
    <row r="316" spans="1:16" ht="75">
      <c r="A316" t="s">
        <v>538</v>
      </c>
      <c r="B316">
        <v>6</v>
      </c>
      <c r="C316">
        <v>0</v>
      </c>
      <c r="D316">
        <v>0</v>
      </c>
      <c r="E316">
        <v>3</v>
      </c>
      <c r="F316">
        <v>3</v>
      </c>
      <c r="G316">
        <v>3</v>
      </c>
      <c r="H316">
        <v>3</v>
      </c>
      <c r="I316">
        <v>3</v>
      </c>
      <c r="J316">
        <v>3</v>
      </c>
      <c r="K316" s="2" t="s">
        <v>245</v>
      </c>
      <c r="L316" s="2" t="s">
        <v>246</v>
      </c>
      <c r="M316" s="2" t="s">
        <v>247</v>
      </c>
      <c r="N316">
        <v>0</v>
      </c>
      <c r="O316">
        <v>0</v>
      </c>
      <c r="P316" s="3">
        <v>20031119020430</v>
      </c>
    </row>
    <row r="317" spans="1:16" ht="15">
      <c r="A317" t="s">
        <v>538</v>
      </c>
      <c r="B317">
        <v>6</v>
      </c>
      <c r="C317">
        <v>0</v>
      </c>
      <c r="D317">
        <v>0</v>
      </c>
      <c r="E317">
        <v>0</v>
      </c>
      <c r="J317">
        <v>4</v>
      </c>
      <c r="N317">
        <v>0</v>
      </c>
      <c r="O317">
        <v>0</v>
      </c>
      <c r="P317" s="3">
        <v>20031119020453</v>
      </c>
    </row>
    <row r="318" spans="1:16" ht="45">
      <c r="A318" t="s">
        <v>572</v>
      </c>
      <c r="B318">
        <v>5</v>
      </c>
      <c r="C318">
        <v>3</v>
      </c>
      <c r="D318">
        <v>2</v>
      </c>
      <c r="E318">
        <v>4</v>
      </c>
      <c r="F318">
        <v>4</v>
      </c>
      <c r="G318">
        <v>4</v>
      </c>
      <c r="H318">
        <v>4</v>
      </c>
      <c r="I318">
        <v>4</v>
      </c>
      <c r="J318">
        <v>4</v>
      </c>
      <c r="K318" s="2" t="s">
        <v>728</v>
      </c>
      <c r="M318" s="2" t="s">
        <v>729</v>
      </c>
      <c r="N318">
        <v>0</v>
      </c>
      <c r="O318">
        <v>1</v>
      </c>
      <c r="P318" s="3">
        <v>20031119020626</v>
      </c>
    </row>
    <row r="319" spans="1:16" ht="30">
      <c r="A319" t="s">
        <v>538</v>
      </c>
      <c r="B319">
        <v>6</v>
      </c>
      <c r="C319">
        <v>3</v>
      </c>
      <c r="D319">
        <v>0</v>
      </c>
      <c r="E319">
        <v>2</v>
      </c>
      <c r="F319">
        <v>2</v>
      </c>
      <c r="G319">
        <v>1</v>
      </c>
      <c r="H319">
        <v>1</v>
      </c>
      <c r="I319">
        <v>1</v>
      </c>
      <c r="J319">
        <v>2</v>
      </c>
      <c r="K319" s="2" t="s">
        <v>730</v>
      </c>
      <c r="L319" s="2" t="s">
        <v>731</v>
      </c>
      <c r="M319" s="2" t="s">
        <v>732</v>
      </c>
      <c r="N319">
        <v>0</v>
      </c>
      <c r="O319">
        <v>0</v>
      </c>
      <c r="P319" s="3">
        <v>20031119020758</v>
      </c>
    </row>
    <row r="320" spans="1:16" ht="45">
      <c r="A320" t="s">
        <v>538</v>
      </c>
      <c r="B320">
        <v>4</v>
      </c>
      <c r="C320">
        <v>0</v>
      </c>
      <c r="D320">
        <v>0</v>
      </c>
      <c r="E320">
        <v>0</v>
      </c>
      <c r="F320">
        <v>0</v>
      </c>
      <c r="G320">
        <v>0</v>
      </c>
      <c r="H320">
        <v>2</v>
      </c>
      <c r="I320">
        <v>0</v>
      </c>
      <c r="J320">
        <v>0</v>
      </c>
      <c r="K320" s="2" t="s">
        <v>733</v>
      </c>
      <c r="N320">
        <v>0</v>
      </c>
      <c r="O320">
        <v>0</v>
      </c>
      <c r="P320" s="3">
        <v>20031119022224</v>
      </c>
    </row>
    <row r="321" spans="1:16" ht="15">
      <c r="A321" t="s">
        <v>538</v>
      </c>
      <c r="B321">
        <v>2</v>
      </c>
      <c r="C321">
        <v>0</v>
      </c>
      <c r="D321">
        <v>0</v>
      </c>
      <c r="E321">
        <v>0</v>
      </c>
      <c r="F321">
        <v>0</v>
      </c>
      <c r="G321">
        <v>0</v>
      </c>
      <c r="H321">
        <v>0</v>
      </c>
      <c r="I321">
        <v>0</v>
      </c>
      <c r="J321">
        <v>0</v>
      </c>
      <c r="K321" s="2" t="s">
        <v>734</v>
      </c>
      <c r="L321" s="2" t="s">
        <v>734</v>
      </c>
      <c r="M321" s="2" t="s">
        <v>734</v>
      </c>
      <c r="N321">
        <v>1</v>
      </c>
      <c r="O321">
        <v>0</v>
      </c>
      <c r="P321" s="3">
        <v>20031119022609</v>
      </c>
    </row>
    <row r="322" spans="1:16" ht="15">
      <c r="A322" t="s">
        <v>531</v>
      </c>
      <c r="B322">
        <v>2</v>
      </c>
      <c r="C322">
        <v>0</v>
      </c>
      <c r="D322">
        <v>0</v>
      </c>
      <c r="E322">
        <v>0</v>
      </c>
      <c r="F322">
        <v>0</v>
      </c>
      <c r="G322">
        <v>0</v>
      </c>
      <c r="H322">
        <v>0</v>
      </c>
      <c r="I322">
        <v>0</v>
      </c>
      <c r="J322">
        <v>0</v>
      </c>
      <c r="K322" s="2" t="s">
        <v>962</v>
      </c>
      <c r="L322" s="2" t="s">
        <v>962</v>
      </c>
      <c r="M322" s="2" t="s">
        <v>735</v>
      </c>
      <c r="N322">
        <v>1</v>
      </c>
      <c r="O322">
        <v>2</v>
      </c>
      <c r="P322" s="3">
        <v>20031119022627</v>
      </c>
    </row>
    <row r="323" spans="1:16" ht="45">
      <c r="A323" t="s">
        <v>538</v>
      </c>
      <c r="B323">
        <v>5</v>
      </c>
      <c r="C323">
        <v>2</v>
      </c>
      <c r="D323">
        <v>0</v>
      </c>
      <c r="E323">
        <v>0</v>
      </c>
      <c r="F323">
        <v>0</v>
      </c>
      <c r="G323">
        <v>0</v>
      </c>
      <c r="H323">
        <v>0</v>
      </c>
      <c r="I323">
        <v>2</v>
      </c>
      <c r="J323">
        <v>0</v>
      </c>
      <c r="K323" s="2" t="s">
        <v>736</v>
      </c>
      <c r="L323" s="2" t="s">
        <v>737</v>
      </c>
      <c r="M323" s="2" t="s">
        <v>738</v>
      </c>
      <c r="N323">
        <v>0</v>
      </c>
      <c r="O323">
        <v>0</v>
      </c>
      <c r="P323" s="3">
        <v>20031119023126</v>
      </c>
    </row>
    <row r="324" spans="1:16" ht="45">
      <c r="A324" t="s">
        <v>538</v>
      </c>
      <c r="B324">
        <v>5</v>
      </c>
      <c r="C324">
        <v>3</v>
      </c>
      <c r="D324">
        <v>0</v>
      </c>
      <c r="E324">
        <v>3</v>
      </c>
      <c r="F324">
        <v>2</v>
      </c>
      <c r="G324">
        <v>3</v>
      </c>
      <c r="H324">
        <v>3</v>
      </c>
      <c r="I324">
        <v>3</v>
      </c>
      <c r="J324">
        <v>0</v>
      </c>
      <c r="K324" s="2" t="s">
        <v>739</v>
      </c>
      <c r="L324" s="2" t="s">
        <v>740</v>
      </c>
      <c r="M324" s="2" t="s">
        <v>236</v>
      </c>
      <c r="N324">
        <v>0</v>
      </c>
      <c r="O324">
        <v>0</v>
      </c>
      <c r="P324" s="3">
        <v>20031119023233</v>
      </c>
    </row>
    <row r="325" spans="1:16" ht="60">
      <c r="A325" t="s">
        <v>538</v>
      </c>
      <c r="B325">
        <v>5</v>
      </c>
      <c r="C325">
        <v>3</v>
      </c>
      <c r="D325">
        <v>2</v>
      </c>
      <c r="E325">
        <v>2</v>
      </c>
      <c r="F325">
        <v>3</v>
      </c>
      <c r="G325">
        <v>2</v>
      </c>
      <c r="H325">
        <v>3</v>
      </c>
      <c r="I325">
        <v>2</v>
      </c>
      <c r="J325">
        <v>1</v>
      </c>
      <c r="K325" s="2" t="s">
        <v>741</v>
      </c>
      <c r="L325" s="2" t="s">
        <v>742</v>
      </c>
      <c r="M325" s="2" t="s">
        <v>742</v>
      </c>
      <c r="N325">
        <v>0</v>
      </c>
      <c r="O325">
        <v>0</v>
      </c>
      <c r="P325" s="3">
        <v>20031119024335</v>
      </c>
    </row>
    <row r="326" spans="1:16" ht="15">
      <c r="A326" t="s">
        <v>538</v>
      </c>
      <c r="B326">
        <v>2</v>
      </c>
      <c r="C326">
        <v>0</v>
      </c>
      <c r="D326">
        <v>0</v>
      </c>
      <c r="E326">
        <v>0</v>
      </c>
      <c r="F326">
        <v>0</v>
      </c>
      <c r="G326">
        <v>0</v>
      </c>
      <c r="H326">
        <v>0</v>
      </c>
      <c r="I326">
        <v>0</v>
      </c>
      <c r="J326">
        <v>0</v>
      </c>
      <c r="N326">
        <v>0</v>
      </c>
      <c r="O326">
        <v>2</v>
      </c>
      <c r="P326" s="3">
        <v>20031119033803</v>
      </c>
    </row>
    <row r="327" spans="1:16" ht="45">
      <c r="A327" t="s">
        <v>538</v>
      </c>
      <c r="B327">
        <v>6</v>
      </c>
      <c r="C327">
        <v>2</v>
      </c>
      <c r="D327">
        <v>0</v>
      </c>
      <c r="E327">
        <v>2</v>
      </c>
      <c r="F327">
        <v>3</v>
      </c>
      <c r="G327">
        <v>3</v>
      </c>
      <c r="H327">
        <v>2</v>
      </c>
      <c r="I327">
        <v>2</v>
      </c>
      <c r="J327">
        <v>1</v>
      </c>
      <c r="K327" s="2" t="s">
        <v>743</v>
      </c>
      <c r="L327" s="2" t="s">
        <v>744</v>
      </c>
      <c r="M327" s="2" t="s">
        <v>745</v>
      </c>
      <c r="N327">
        <v>1</v>
      </c>
      <c r="O327">
        <v>0</v>
      </c>
      <c r="P327" s="3">
        <v>20031119040804</v>
      </c>
    </row>
    <row r="328" spans="2:16" ht="15">
      <c r="B328">
        <v>2</v>
      </c>
      <c r="P328" s="3">
        <v>20031119041436</v>
      </c>
    </row>
    <row r="329" spans="1:16" ht="150">
      <c r="A329" t="s">
        <v>538</v>
      </c>
      <c r="B329">
        <v>6</v>
      </c>
      <c r="C329">
        <v>0</v>
      </c>
      <c r="D329">
        <v>0</v>
      </c>
      <c r="E329">
        <v>3</v>
      </c>
      <c r="F329">
        <v>0</v>
      </c>
      <c r="G329">
        <v>4</v>
      </c>
      <c r="H329">
        <v>0</v>
      </c>
      <c r="I329">
        <v>4</v>
      </c>
      <c r="J329">
        <v>4</v>
      </c>
      <c r="K329" s="2" t="s">
        <v>746</v>
      </c>
      <c r="L329" s="2" t="s">
        <v>747</v>
      </c>
      <c r="M329" s="2" t="s">
        <v>748</v>
      </c>
      <c r="N329">
        <v>0</v>
      </c>
      <c r="O329">
        <v>2</v>
      </c>
      <c r="P329" s="3">
        <v>20031119041836</v>
      </c>
    </row>
    <row r="330" spans="1:16" ht="15">
      <c r="A330" t="s">
        <v>538</v>
      </c>
      <c r="B330">
        <v>5</v>
      </c>
      <c r="C330">
        <v>2</v>
      </c>
      <c r="D330">
        <v>2</v>
      </c>
      <c r="E330">
        <v>2</v>
      </c>
      <c r="F330">
        <v>2</v>
      </c>
      <c r="G330">
        <v>2</v>
      </c>
      <c r="H330">
        <v>2</v>
      </c>
      <c r="I330">
        <v>2</v>
      </c>
      <c r="J330">
        <v>2</v>
      </c>
      <c r="N330">
        <v>0</v>
      </c>
      <c r="O330">
        <v>1</v>
      </c>
      <c r="P330" s="3">
        <v>20031119042923</v>
      </c>
    </row>
    <row r="331" spans="1:16" ht="75">
      <c r="A331" t="s">
        <v>572</v>
      </c>
      <c r="B331">
        <v>4</v>
      </c>
      <c r="C331">
        <v>3</v>
      </c>
      <c r="D331">
        <v>2</v>
      </c>
      <c r="E331">
        <v>1</v>
      </c>
      <c r="F331">
        <v>2</v>
      </c>
      <c r="G331">
        <v>4</v>
      </c>
      <c r="H331">
        <v>4</v>
      </c>
      <c r="I331">
        <v>4</v>
      </c>
      <c r="J331">
        <v>4</v>
      </c>
      <c r="K331" s="2" t="s">
        <v>749</v>
      </c>
      <c r="L331" s="2" t="s">
        <v>750</v>
      </c>
      <c r="M331" s="2" t="s">
        <v>751</v>
      </c>
      <c r="N331">
        <v>0</v>
      </c>
      <c r="O331">
        <v>1</v>
      </c>
      <c r="P331" s="3">
        <v>20031119055800</v>
      </c>
    </row>
    <row r="332" spans="1:16" ht="15">
      <c r="A332" t="s">
        <v>237</v>
      </c>
      <c r="B332">
        <v>3</v>
      </c>
      <c r="C332">
        <v>0</v>
      </c>
      <c r="D332">
        <v>0</v>
      </c>
      <c r="E332">
        <v>2</v>
      </c>
      <c r="F332">
        <v>0</v>
      </c>
      <c r="G332">
        <v>0</v>
      </c>
      <c r="H332">
        <v>0</v>
      </c>
      <c r="I332">
        <v>0</v>
      </c>
      <c r="J332">
        <v>2</v>
      </c>
      <c r="N332">
        <v>0</v>
      </c>
      <c r="O332">
        <v>0</v>
      </c>
      <c r="P332" s="3">
        <v>20031119062932</v>
      </c>
    </row>
    <row r="333" spans="1:16" ht="60">
      <c r="A333" t="s">
        <v>571</v>
      </c>
      <c r="B333">
        <v>5</v>
      </c>
      <c r="C333">
        <v>0</v>
      </c>
      <c r="D333">
        <v>3</v>
      </c>
      <c r="E333">
        <v>3</v>
      </c>
      <c r="F333">
        <v>3</v>
      </c>
      <c r="G333">
        <v>3</v>
      </c>
      <c r="H333">
        <v>3</v>
      </c>
      <c r="I333">
        <v>3</v>
      </c>
      <c r="J333">
        <v>0</v>
      </c>
      <c r="K333" s="2" t="s">
        <v>752</v>
      </c>
      <c r="L333" s="2" t="s">
        <v>753</v>
      </c>
      <c r="M333" s="2" t="s">
        <v>754</v>
      </c>
      <c r="N333">
        <v>4</v>
      </c>
      <c r="O333">
        <v>1</v>
      </c>
      <c r="P333" s="3">
        <v>20031119071245</v>
      </c>
    </row>
    <row r="334" spans="1:16" ht="135">
      <c r="A334" t="s">
        <v>571</v>
      </c>
      <c r="B334">
        <v>2</v>
      </c>
      <c r="C334">
        <v>0</v>
      </c>
      <c r="D334">
        <v>0</v>
      </c>
      <c r="E334">
        <v>0</v>
      </c>
      <c r="F334">
        <v>0</v>
      </c>
      <c r="G334">
        <v>0</v>
      </c>
      <c r="H334">
        <v>0</v>
      </c>
      <c r="I334">
        <v>0</v>
      </c>
      <c r="J334">
        <v>0</v>
      </c>
      <c r="K334" s="2" t="s">
        <v>710</v>
      </c>
      <c r="N334">
        <v>0</v>
      </c>
      <c r="O334">
        <v>0</v>
      </c>
      <c r="P334" s="3">
        <v>20031119072501</v>
      </c>
    </row>
    <row r="335" spans="1:16" ht="15">
      <c r="A335" t="s">
        <v>538</v>
      </c>
      <c r="B335">
        <v>6</v>
      </c>
      <c r="C335">
        <v>0</v>
      </c>
      <c r="D335">
        <v>0</v>
      </c>
      <c r="E335">
        <v>2</v>
      </c>
      <c r="F335">
        <v>2</v>
      </c>
      <c r="G335">
        <v>2</v>
      </c>
      <c r="H335">
        <v>2</v>
      </c>
      <c r="I335">
        <v>2</v>
      </c>
      <c r="J335">
        <v>4</v>
      </c>
      <c r="N335">
        <v>0</v>
      </c>
      <c r="O335">
        <v>1</v>
      </c>
      <c r="P335" s="3">
        <v>20031119081608</v>
      </c>
    </row>
    <row r="336" spans="1:16" ht="105">
      <c r="A336" t="s">
        <v>538</v>
      </c>
      <c r="B336">
        <v>6</v>
      </c>
      <c r="C336">
        <v>3</v>
      </c>
      <c r="D336">
        <v>3</v>
      </c>
      <c r="E336">
        <v>3</v>
      </c>
      <c r="F336">
        <v>3</v>
      </c>
      <c r="G336">
        <v>3</v>
      </c>
      <c r="H336">
        <v>4</v>
      </c>
      <c r="I336">
        <v>3</v>
      </c>
      <c r="J336">
        <v>3</v>
      </c>
      <c r="K336" s="2" t="s">
        <v>711</v>
      </c>
      <c r="L336" s="2" t="s">
        <v>712</v>
      </c>
      <c r="M336" s="2" t="s">
        <v>713</v>
      </c>
      <c r="N336">
        <v>0</v>
      </c>
      <c r="O336">
        <v>0</v>
      </c>
      <c r="P336" s="3">
        <v>20031119082135</v>
      </c>
    </row>
    <row r="337" spans="1:16" ht="45">
      <c r="A337" t="s">
        <v>538</v>
      </c>
      <c r="B337">
        <v>6</v>
      </c>
      <c r="C337">
        <v>4</v>
      </c>
      <c r="D337">
        <v>0</v>
      </c>
      <c r="E337">
        <v>3</v>
      </c>
      <c r="F337">
        <v>3</v>
      </c>
      <c r="G337">
        <v>3</v>
      </c>
      <c r="H337">
        <v>4</v>
      </c>
      <c r="I337">
        <v>3</v>
      </c>
      <c r="J337">
        <v>0</v>
      </c>
      <c r="K337" s="2" t="s">
        <v>714</v>
      </c>
      <c r="N337">
        <v>4</v>
      </c>
      <c r="O337">
        <v>0</v>
      </c>
      <c r="P337" s="3">
        <v>20031119082441</v>
      </c>
    </row>
    <row r="338" spans="1:16" ht="135">
      <c r="A338" t="s">
        <v>538</v>
      </c>
      <c r="B338">
        <v>5</v>
      </c>
      <c r="C338">
        <v>3</v>
      </c>
      <c r="D338">
        <v>0</v>
      </c>
      <c r="E338">
        <v>0</v>
      </c>
      <c r="F338">
        <v>0</v>
      </c>
      <c r="G338">
        <v>2</v>
      </c>
      <c r="H338">
        <v>0</v>
      </c>
      <c r="I338">
        <v>0</v>
      </c>
      <c r="J338">
        <v>2</v>
      </c>
      <c r="K338" s="2" t="s">
        <v>715</v>
      </c>
      <c r="L338" s="2" t="s">
        <v>716</v>
      </c>
      <c r="M338" s="2" t="s">
        <v>717</v>
      </c>
      <c r="N338">
        <v>3</v>
      </c>
      <c r="O338">
        <v>0</v>
      </c>
      <c r="P338" s="3">
        <v>20031119082813</v>
      </c>
    </row>
    <row r="339" spans="1:16" ht="15">
      <c r="A339" t="s">
        <v>538</v>
      </c>
      <c r="B339">
        <v>5</v>
      </c>
      <c r="N339">
        <v>0</v>
      </c>
      <c r="O339">
        <v>2</v>
      </c>
      <c r="P339" s="3">
        <v>20031119083558</v>
      </c>
    </row>
    <row r="340" spans="1:16" ht="30">
      <c r="A340" t="s">
        <v>538</v>
      </c>
      <c r="B340">
        <v>6</v>
      </c>
      <c r="C340">
        <v>0</v>
      </c>
      <c r="D340">
        <v>0</v>
      </c>
      <c r="E340">
        <v>3</v>
      </c>
      <c r="F340">
        <v>3</v>
      </c>
      <c r="G340">
        <v>0</v>
      </c>
      <c r="H340">
        <v>3</v>
      </c>
      <c r="I340">
        <v>2</v>
      </c>
      <c r="J340">
        <v>3</v>
      </c>
      <c r="K340" s="2" t="s">
        <v>718</v>
      </c>
      <c r="N340">
        <v>1</v>
      </c>
      <c r="O340">
        <v>2</v>
      </c>
      <c r="P340" s="3">
        <v>20031119084357</v>
      </c>
    </row>
    <row r="341" spans="1:16" ht="15">
      <c r="A341" t="s">
        <v>237</v>
      </c>
      <c r="B341">
        <v>2</v>
      </c>
      <c r="C341">
        <v>0</v>
      </c>
      <c r="D341">
        <v>0</v>
      </c>
      <c r="E341">
        <v>3</v>
      </c>
      <c r="F341">
        <v>3</v>
      </c>
      <c r="G341">
        <v>0</v>
      </c>
      <c r="H341">
        <v>0</v>
      </c>
      <c r="I341">
        <v>0</v>
      </c>
      <c r="J341">
        <v>0</v>
      </c>
      <c r="N341">
        <v>2</v>
      </c>
      <c r="O341">
        <v>0</v>
      </c>
      <c r="P341" s="3">
        <v>20031119084937</v>
      </c>
    </row>
    <row r="342" spans="2:16" ht="15">
      <c r="B342">
        <v>6</v>
      </c>
      <c r="C342">
        <v>0</v>
      </c>
      <c r="D342">
        <v>0</v>
      </c>
      <c r="E342">
        <v>4</v>
      </c>
      <c r="F342">
        <v>4</v>
      </c>
      <c r="G342">
        <v>0</v>
      </c>
      <c r="H342">
        <v>0</v>
      </c>
      <c r="I342">
        <v>4</v>
      </c>
      <c r="J342">
        <v>0</v>
      </c>
      <c r="K342" s="2" t="s">
        <v>719</v>
      </c>
      <c r="N342">
        <v>0</v>
      </c>
      <c r="O342">
        <v>1</v>
      </c>
      <c r="P342" s="3">
        <v>20031119085308</v>
      </c>
    </row>
    <row r="343" spans="1:16" ht="120">
      <c r="A343" t="s">
        <v>571</v>
      </c>
      <c r="B343">
        <v>5</v>
      </c>
      <c r="C343">
        <v>0</v>
      </c>
      <c r="D343">
        <v>4</v>
      </c>
      <c r="E343">
        <v>4</v>
      </c>
      <c r="F343">
        <v>0</v>
      </c>
      <c r="G343">
        <v>0</v>
      </c>
      <c r="H343">
        <v>0</v>
      </c>
      <c r="I343">
        <v>2</v>
      </c>
      <c r="J343">
        <v>0</v>
      </c>
      <c r="K343" s="2" t="s">
        <v>720</v>
      </c>
      <c r="L343" s="2" t="s">
        <v>721</v>
      </c>
      <c r="M343" s="2" t="s">
        <v>722</v>
      </c>
      <c r="N343">
        <v>3</v>
      </c>
      <c r="O343">
        <v>0</v>
      </c>
      <c r="P343" s="3">
        <v>20031119090340</v>
      </c>
    </row>
    <row r="344" spans="1:16" ht="15">
      <c r="A344" t="s">
        <v>538</v>
      </c>
      <c r="B344">
        <v>2</v>
      </c>
      <c r="C344">
        <v>0</v>
      </c>
      <c r="D344">
        <v>0</v>
      </c>
      <c r="E344">
        <v>0</v>
      </c>
      <c r="F344">
        <v>0</v>
      </c>
      <c r="G344">
        <v>0</v>
      </c>
      <c r="H344">
        <v>0</v>
      </c>
      <c r="I344">
        <v>0</v>
      </c>
      <c r="J344">
        <v>0</v>
      </c>
      <c r="N344">
        <v>0</v>
      </c>
      <c r="O344">
        <v>0</v>
      </c>
      <c r="P344" s="3">
        <v>20031119091539</v>
      </c>
    </row>
    <row r="345" spans="1:16" ht="105">
      <c r="A345" t="s">
        <v>538</v>
      </c>
      <c r="B345">
        <v>5</v>
      </c>
      <c r="C345">
        <v>0</v>
      </c>
      <c r="D345">
        <v>0</v>
      </c>
      <c r="E345">
        <v>2</v>
      </c>
      <c r="F345">
        <v>2</v>
      </c>
      <c r="G345">
        <v>2</v>
      </c>
      <c r="H345">
        <v>2</v>
      </c>
      <c r="I345">
        <v>0</v>
      </c>
      <c r="J345">
        <v>0</v>
      </c>
      <c r="K345" s="2" t="s">
        <v>723</v>
      </c>
      <c r="L345" s="2" t="s">
        <v>724</v>
      </c>
      <c r="N345">
        <v>0</v>
      </c>
      <c r="O345">
        <v>2</v>
      </c>
      <c r="P345" s="3">
        <v>20031119091612</v>
      </c>
    </row>
    <row r="346" spans="1:16" ht="45">
      <c r="A346" t="s">
        <v>538</v>
      </c>
      <c r="B346">
        <v>6</v>
      </c>
      <c r="C346">
        <v>3</v>
      </c>
      <c r="D346">
        <v>0</v>
      </c>
      <c r="E346">
        <v>4</v>
      </c>
      <c r="F346">
        <v>4</v>
      </c>
      <c r="G346">
        <v>4</v>
      </c>
      <c r="H346">
        <v>4</v>
      </c>
      <c r="I346">
        <v>4</v>
      </c>
      <c r="J346">
        <v>4</v>
      </c>
      <c r="K346" s="2" t="s">
        <v>725</v>
      </c>
      <c r="N346">
        <v>3</v>
      </c>
      <c r="O346">
        <v>1</v>
      </c>
      <c r="P346" s="3">
        <v>20031119091723</v>
      </c>
    </row>
    <row r="347" spans="1:16" ht="15">
      <c r="A347" t="s">
        <v>538</v>
      </c>
      <c r="C347">
        <v>2</v>
      </c>
      <c r="D347">
        <v>2</v>
      </c>
      <c r="E347">
        <v>2</v>
      </c>
      <c r="F347">
        <v>2</v>
      </c>
      <c r="G347">
        <v>2</v>
      </c>
      <c r="H347">
        <v>2</v>
      </c>
      <c r="I347">
        <v>2</v>
      </c>
      <c r="J347">
        <v>2</v>
      </c>
      <c r="N347">
        <v>1</v>
      </c>
      <c r="O347">
        <v>1</v>
      </c>
      <c r="P347" s="3">
        <v>20031119091743</v>
      </c>
    </row>
    <row r="348" spans="1:16" ht="15">
      <c r="A348" t="s">
        <v>538</v>
      </c>
      <c r="B348">
        <v>6</v>
      </c>
      <c r="C348">
        <v>0</v>
      </c>
      <c r="D348">
        <v>0</v>
      </c>
      <c r="E348">
        <v>2</v>
      </c>
      <c r="F348">
        <v>4</v>
      </c>
      <c r="G348">
        <v>0</v>
      </c>
      <c r="H348">
        <v>0</v>
      </c>
      <c r="I348">
        <v>0</v>
      </c>
      <c r="J348">
        <v>0</v>
      </c>
      <c r="K348" s="2" t="s">
        <v>726</v>
      </c>
      <c r="N348">
        <v>0</v>
      </c>
      <c r="O348">
        <v>0</v>
      </c>
      <c r="P348" s="3">
        <v>20031119092004</v>
      </c>
    </row>
    <row r="349" spans="1:16" ht="15">
      <c r="A349" t="s">
        <v>538</v>
      </c>
      <c r="B349">
        <v>2</v>
      </c>
      <c r="C349">
        <v>0</v>
      </c>
      <c r="D349">
        <v>0</v>
      </c>
      <c r="E349">
        <v>0</v>
      </c>
      <c r="F349">
        <v>0</v>
      </c>
      <c r="G349">
        <v>0</v>
      </c>
      <c r="H349">
        <v>0</v>
      </c>
      <c r="I349">
        <v>0</v>
      </c>
      <c r="J349">
        <v>0</v>
      </c>
      <c r="N349">
        <v>0</v>
      </c>
      <c r="O349">
        <v>0</v>
      </c>
      <c r="P349" s="3">
        <v>20031119092100</v>
      </c>
    </row>
    <row r="350" spans="1:16" ht="15">
      <c r="A350" t="s">
        <v>538</v>
      </c>
      <c r="B350">
        <v>2</v>
      </c>
      <c r="C350">
        <v>0</v>
      </c>
      <c r="D350">
        <v>0</v>
      </c>
      <c r="E350">
        <v>0</v>
      </c>
      <c r="F350">
        <v>0</v>
      </c>
      <c r="G350">
        <v>0</v>
      </c>
      <c r="H350">
        <v>0</v>
      </c>
      <c r="I350">
        <v>0</v>
      </c>
      <c r="J350">
        <v>0</v>
      </c>
      <c r="N350">
        <v>0</v>
      </c>
      <c r="O350">
        <v>0</v>
      </c>
      <c r="P350" s="3">
        <v>20031119092349</v>
      </c>
    </row>
    <row r="351" spans="1:16" ht="45">
      <c r="A351" t="s">
        <v>538</v>
      </c>
      <c r="B351">
        <v>5</v>
      </c>
      <c r="C351">
        <v>3</v>
      </c>
      <c r="D351">
        <v>2</v>
      </c>
      <c r="E351">
        <v>2</v>
      </c>
      <c r="F351">
        <v>2</v>
      </c>
      <c r="G351">
        <v>2</v>
      </c>
      <c r="H351">
        <v>3</v>
      </c>
      <c r="I351">
        <v>2</v>
      </c>
      <c r="J351">
        <v>2</v>
      </c>
      <c r="K351" s="2" t="s">
        <v>727</v>
      </c>
      <c r="N351">
        <v>0</v>
      </c>
      <c r="O351">
        <v>2</v>
      </c>
      <c r="P351" s="3">
        <v>20031119092948</v>
      </c>
    </row>
    <row r="352" spans="1:16" ht="15">
      <c r="A352" t="s">
        <v>538</v>
      </c>
      <c r="B352">
        <v>5</v>
      </c>
      <c r="D352">
        <v>0</v>
      </c>
      <c r="E352">
        <v>3</v>
      </c>
      <c r="F352">
        <v>0</v>
      </c>
      <c r="G352">
        <v>2</v>
      </c>
      <c r="H352">
        <v>0</v>
      </c>
      <c r="I352">
        <v>0</v>
      </c>
      <c r="J352">
        <v>3</v>
      </c>
      <c r="N352">
        <v>0</v>
      </c>
      <c r="O352">
        <v>0</v>
      </c>
      <c r="P352" s="3">
        <v>20031119093103</v>
      </c>
    </row>
    <row r="353" spans="2:16" ht="60">
      <c r="B353">
        <v>6</v>
      </c>
      <c r="C353">
        <v>1</v>
      </c>
      <c r="D353">
        <v>2</v>
      </c>
      <c r="E353">
        <v>2</v>
      </c>
      <c r="F353">
        <v>2</v>
      </c>
      <c r="G353">
        <v>2</v>
      </c>
      <c r="H353">
        <v>3</v>
      </c>
      <c r="I353">
        <v>2</v>
      </c>
      <c r="J353">
        <v>2</v>
      </c>
      <c r="K353" s="2" t="s">
        <v>682</v>
      </c>
      <c r="N353">
        <v>1</v>
      </c>
      <c r="O353">
        <v>0</v>
      </c>
      <c r="P353" s="3">
        <v>20031119093941</v>
      </c>
    </row>
    <row r="354" spans="1:16" ht="90">
      <c r="A354" t="s">
        <v>538</v>
      </c>
      <c r="B354">
        <v>5</v>
      </c>
      <c r="C354">
        <v>2</v>
      </c>
      <c r="D354">
        <v>2</v>
      </c>
      <c r="E354">
        <v>3</v>
      </c>
      <c r="F354">
        <v>3</v>
      </c>
      <c r="G354">
        <v>3</v>
      </c>
      <c r="H354">
        <v>3</v>
      </c>
      <c r="I354">
        <v>3</v>
      </c>
      <c r="J354">
        <v>3</v>
      </c>
      <c r="K354" s="2" t="s">
        <v>683</v>
      </c>
      <c r="L354" s="2" t="s">
        <v>560</v>
      </c>
      <c r="M354" s="2" t="s">
        <v>560</v>
      </c>
      <c r="N354">
        <v>0</v>
      </c>
      <c r="O354">
        <v>1</v>
      </c>
      <c r="P354" s="3">
        <v>20031119094854</v>
      </c>
    </row>
    <row r="355" spans="1:16" ht="75">
      <c r="A355" t="s">
        <v>538</v>
      </c>
      <c r="B355">
        <v>4</v>
      </c>
      <c r="C355">
        <v>2</v>
      </c>
      <c r="D355">
        <v>0</v>
      </c>
      <c r="E355">
        <v>0</v>
      </c>
      <c r="F355">
        <v>0</v>
      </c>
      <c r="G355">
        <v>0</v>
      </c>
      <c r="H355">
        <v>0</v>
      </c>
      <c r="I355">
        <v>0</v>
      </c>
      <c r="J355">
        <v>0</v>
      </c>
      <c r="K355" s="2" t="s">
        <v>684</v>
      </c>
      <c r="L355" s="2" t="s">
        <v>685</v>
      </c>
      <c r="M355" s="2" t="s">
        <v>686</v>
      </c>
      <c r="N355">
        <v>3</v>
      </c>
      <c r="O355">
        <v>1</v>
      </c>
      <c r="P355" s="3">
        <v>20031119095016</v>
      </c>
    </row>
    <row r="356" spans="1:16" ht="45">
      <c r="A356" t="s">
        <v>237</v>
      </c>
      <c r="B356">
        <v>5</v>
      </c>
      <c r="C356">
        <v>0</v>
      </c>
      <c r="D356">
        <v>0</v>
      </c>
      <c r="E356">
        <v>0</v>
      </c>
      <c r="F356">
        <v>0</v>
      </c>
      <c r="G356">
        <v>0</v>
      </c>
      <c r="H356">
        <v>0</v>
      </c>
      <c r="I356">
        <v>0</v>
      </c>
      <c r="J356">
        <v>0</v>
      </c>
      <c r="K356" s="2" t="s">
        <v>687</v>
      </c>
      <c r="L356" s="2" t="s">
        <v>688</v>
      </c>
      <c r="M356" s="2" t="s">
        <v>689</v>
      </c>
      <c r="N356">
        <v>0</v>
      </c>
      <c r="O356">
        <v>0</v>
      </c>
      <c r="P356" s="3">
        <v>20031119095458</v>
      </c>
    </row>
    <row r="357" spans="1:16" ht="15">
      <c r="A357" t="s">
        <v>538</v>
      </c>
      <c r="B357">
        <v>2</v>
      </c>
      <c r="C357">
        <v>0</v>
      </c>
      <c r="D357">
        <v>0</v>
      </c>
      <c r="E357">
        <v>0</v>
      </c>
      <c r="F357">
        <v>0</v>
      </c>
      <c r="G357">
        <v>0</v>
      </c>
      <c r="H357">
        <v>0</v>
      </c>
      <c r="I357">
        <v>0</v>
      </c>
      <c r="J357">
        <v>0</v>
      </c>
      <c r="N357">
        <v>0</v>
      </c>
      <c r="O357">
        <v>0</v>
      </c>
      <c r="P357" s="3">
        <v>20031119100037</v>
      </c>
    </row>
    <row r="358" spans="1:16" ht="75">
      <c r="A358" t="s">
        <v>538</v>
      </c>
      <c r="B358">
        <v>5</v>
      </c>
      <c r="C358">
        <v>3</v>
      </c>
      <c r="D358">
        <v>2</v>
      </c>
      <c r="E358">
        <v>3</v>
      </c>
      <c r="F358">
        <v>4</v>
      </c>
      <c r="G358">
        <v>3</v>
      </c>
      <c r="H358">
        <v>3</v>
      </c>
      <c r="I358">
        <v>3</v>
      </c>
      <c r="J358">
        <v>3</v>
      </c>
      <c r="K358" s="2" t="s">
        <v>690</v>
      </c>
      <c r="L358" s="2" t="s">
        <v>557</v>
      </c>
      <c r="M358" s="2" t="s">
        <v>691</v>
      </c>
      <c r="N358">
        <v>1</v>
      </c>
      <c r="O358">
        <v>2</v>
      </c>
      <c r="P358" s="3">
        <v>20031119100055</v>
      </c>
    </row>
    <row r="359" spans="1:16" ht="30">
      <c r="A359" t="s">
        <v>538</v>
      </c>
      <c r="B359">
        <v>5</v>
      </c>
      <c r="C359">
        <v>3</v>
      </c>
      <c r="D359">
        <v>2</v>
      </c>
      <c r="E359">
        <v>2</v>
      </c>
      <c r="F359">
        <v>2</v>
      </c>
      <c r="G359">
        <v>2</v>
      </c>
      <c r="H359">
        <v>1</v>
      </c>
      <c r="I359">
        <v>2</v>
      </c>
      <c r="J359">
        <v>2</v>
      </c>
      <c r="K359" s="2" t="s">
        <v>692</v>
      </c>
      <c r="M359" s="2" t="s">
        <v>693</v>
      </c>
      <c r="N359">
        <v>0</v>
      </c>
      <c r="O359">
        <v>0</v>
      </c>
      <c r="P359" s="3">
        <v>20031119100414</v>
      </c>
    </row>
    <row r="360" spans="1:16" ht="15">
      <c r="A360" t="s">
        <v>538</v>
      </c>
      <c r="B360">
        <v>2</v>
      </c>
      <c r="C360">
        <v>0</v>
      </c>
      <c r="D360">
        <v>0</v>
      </c>
      <c r="E360">
        <v>0</v>
      </c>
      <c r="F360">
        <v>0</v>
      </c>
      <c r="G360">
        <v>0</v>
      </c>
      <c r="H360">
        <v>0</v>
      </c>
      <c r="I360">
        <v>0</v>
      </c>
      <c r="J360">
        <v>0</v>
      </c>
      <c r="N360">
        <v>0</v>
      </c>
      <c r="O360">
        <v>0</v>
      </c>
      <c r="P360" s="3">
        <v>20031119101453</v>
      </c>
    </row>
    <row r="361" spans="1:16" ht="45">
      <c r="A361" t="s">
        <v>538</v>
      </c>
      <c r="B361">
        <v>6</v>
      </c>
      <c r="C361">
        <v>4</v>
      </c>
      <c r="D361">
        <v>0</v>
      </c>
      <c r="E361">
        <v>3</v>
      </c>
      <c r="F361">
        <v>3</v>
      </c>
      <c r="G361">
        <v>0</v>
      </c>
      <c r="H361">
        <v>4</v>
      </c>
      <c r="I361">
        <v>4</v>
      </c>
      <c r="J361">
        <v>4</v>
      </c>
      <c r="K361" s="2" t="s">
        <v>694</v>
      </c>
      <c r="L361" s="2" t="s">
        <v>695</v>
      </c>
      <c r="M361" s="2" t="s">
        <v>696</v>
      </c>
      <c r="N361">
        <v>4</v>
      </c>
      <c r="O361">
        <v>1</v>
      </c>
      <c r="P361" s="3">
        <v>20031119102336</v>
      </c>
    </row>
    <row r="362" spans="1:16" ht="15">
      <c r="A362" t="s">
        <v>538</v>
      </c>
      <c r="B362">
        <v>5</v>
      </c>
      <c r="D362">
        <v>0</v>
      </c>
      <c r="E362">
        <v>2</v>
      </c>
      <c r="F362">
        <v>1</v>
      </c>
      <c r="G362">
        <v>2</v>
      </c>
      <c r="H362">
        <v>2</v>
      </c>
      <c r="I362">
        <v>2</v>
      </c>
      <c r="J362">
        <v>4</v>
      </c>
      <c r="N362">
        <v>3</v>
      </c>
      <c r="O362">
        <v>1</v>
      </c>
      <c r="P362" s="3">
        <v>20031119102538</v>
      </c>
    </row>
    <row r="363" spans="1:16" ht="30">
      <c r="A363" t="s">
        <v>538</v>
      </c>
      <c r="B363">
        <v>5</v>
      </c>
      <c r="C363">
        <v>3</v>
      </c>
      <c r="D363">
        <v>0</v>
      </c>
      <c r="E363">
        <v>2</v>
      </c>
      <c r="F363">
        <v>3</v>
      </c>
      <c r="G363">
        <v>3</v>
      </c>
      <c r="H363">
        <v>3</v>
      </c>
      <c r="I363">
        <v>0</v>
      </c>
      <c r="J363">
        <v>0</v>
      </c>
      <c r="K363" s="2" t="s">
        <v>697</v>
      </c>
      <c r="L363" s="2" t="s">
        <v>475</v>
      </c>
      <c r="M363" s="2" t="s">
        <v>698</v>
      </c>
      <c r="N363">
        <v>1</v>
      </c>
      <c r="O363">
        <v>2</v>
      </c>
      <c r="P363" s="3">
        <v>20031119102625</v>
      </c>
    </row>
    <row r="364" spans="1:16" ht="60">
      <c r="A364" t="s">
        <v>572</v>
      </c>
      <c r="B364">
        <v>6</v>
      </c>
      <c r="C364">
        <v>0</v>
      </c>
      <c r="D364">
        <v>0</v>
      </c>
      <c r="E364">
        <v>4</v>
      </c>
      <c r="F364">
        <v>2</v>
      </c>
      <c r="G364">
        <v>4</v>
      </c>
      <c r="H364">
        <v>0</v>
      </c>
      <c r="I364">
        <v>4</v>
      </c>
      <c r="J364">
        <v>0</v>
      </c>
      <c r="K364" s="2" t="s">
        <v>699</v>
      </c>
      <c r="L364" s="2" t="s">
        <v>700</v>
      </c>
      <c r="M364" s="2" t="s">
        <v>701</v>
      </c>
      <c r="N364">
        <v>1</v>
      </c>
      <c r="O364">
        <v>0</v>
      </c>
      <c r="P364" s="3">
        <v>20031119102835</v>
      </c>
    </row>
    <row r="365" spans="1:16" ht="15">
      <c r="A365" t="s">
        <v>531</v>
      </c>
      <c r="B365">
        <v>2</v>
      </c>
      <c r="N365">
        <v>0</v>
      </c>
      <c r="O365">
        <v>0</v>
      </c>
      <c r="P365" s="3">
        <v>20031119103122</v>
      </c>
    </row>
    <row r="366" spans="1:16" ht="15">
      <c r="A366" t="s">
        <v>538</v>
      </c>
      <c r="B366">
        <v>4</v>
      </c>
      <c r="C366">
        <v>0</v>
      </c>
      <c r="D366">
        <v>0</v>
      </c>
      <c r="E366">
        <v>2</v>
      </c>
      <c r="F366">
        <v>1</v>
      </c>
      <c r="G366">
        <v>0</v>
      </c>
      <c r="H366">
        <v>0</v>
      </c>
      <c r="I366">
        <v>0</v>
      </c>
      <c r="J366">
        <v>1</v>
      </c>
      <c r="N366">
        <v>0</v>
      </c>
      <c r="O366">
        <v>0</v>
      </c>
      <c r="P366" s="3">
        <v>20031119103412</v>
      </c>
    </row>
    <row r="367" spans="1:16" ht="45">
      <c r="A367" t="s">
        <v>538</v>
      </c>
      <c r="B367">
        <v>5</v>
      </c>
      <c r="C367">
        <v>3</v>
      </c>
      <c r="D367">
        <v>3</v>
      </c>
      <c r="E367">
        <v>4</v>
      </c>
      <c r="F367">
        <v>3</v>
      </c>
      <c r="G367">
        <v>3</v>
      </c>
      <c r="H367">
        <v>4</v>
      </c>
      <c r="I367">
        <v>3</v>
      </c>
      <c r="J367">
        <v>2</v>
      </c>
      <c r="K367" s="2" t="s">
        <v>702</v>
      </c>
      <c r="L367" s="2" t="s">
        <v>703</v>
      </c>
      <c r="M367" s="2" t="s">
        <v>704</v>
      </c>
      <c r="N367">
        <v>0</v>
      </c>
      <c r="O367">
        <v>2</v>
      </c>
      <c r="P367" s="3">
        <v>20031119104110</v>
      </c>
    </row>
    <row r="368" spans="1:16" ht="15">
      <c r="A368" t="s">
        <v>571</v>
      </c>
      <c r="B368">
        <v>6</v>
      </c>
      <c r="C368">
        <v>3</v>
      </c>
      <c r="D368">
        <v>2</v>
      </c>
      <c r="E368">
        <v>2</v>
      </c>
      <c r="F368">
        <v>3</v>
      </c>
      <c r="G368">
        <v>0</v>
      </c>
      <c r="H368">
        <v>0</v>
      </c>
      <c r="I368">
        <v>0</v>
      </c>
      <c r="J368">
        <v>2</v>
      </c>
      <c r="N368">
        <v>4</v>
      </c>
      <c r="O368">
        <v>1</v>
      </c>
      <c r="P368" s="3">
        <v>20031119104206</v>
      </c>
    </row>
    <row r="369" spans="1:16" ht="45">
      <c r="A369" t="s">
        <v>538</v>
      </c>
      <c r="B369">
        <v>5</v>
      </c>
      <c r="C369">
        <v>3</v>
      </c>
      <c r="D369">
        <v>3</v>
      </c>
      <c r="E369">
        <v>3</v>
      </c>
      <c r="F369">
        <v>3</v>
      </c>
      <c r="G369">
        <v>3</v>
      </c>
      <c r="H369">
        <v>3</v>
      </c>
      <c r="I369">
        <v>3</v>
      </c>
      <c r="J369">
        <v>3</v>
      </c>
      <c r="L369" s="2" t="s">
        <v>705</v>
      </c>
      <c r="N369">
        <v>0</v>
      </c>
      <c r="O369">
        <v>0</v>
      </c>
      <c r="P369" s="3">
        <v>20031119104535</v>
      </c>
    </row>
    <row r="370" spans="1:16" ht="30">
      <c r="A370" t="s">
        <v>538</v>
      </c>
      <c r="B370">
        <v>5</v>
      </c>
      <c r="C370">
        <v>2</v>
      </c>
      <c r="D370">
        <v>4</v>
      </c>
      <c r="E370">
        <v>4</v>
      </c>
      <c r="F370">
        <v>2</v>
      </c>
      <c r="G370">
        <v>2</v>
      </c>
      <c r="H370">
        <v>3</v>
      </c>
      <c r="I370">
        <v>3</v>
      </c>
      <c r="J370">
        <v>3</v>
      </c>
      <c r="K370" s="2" t="s">
        <v>706</v>
      </c>
      <c r="N370">
        <v>0</v>
      </c>
      <c r="O370">
        <v>0</v>
      </c>
      <c r="P370" s="3">
        <v>20031119104846</v>
      </c>
    </row>
    <row r="371" spans="1:16" ht="45">
      <c r="A371" t="s">
        <v>538</v>
      </c>
      <c r="B371">
        <v>5</v>
      </c>
      <c r="C371">
        <v>3</v>
      </c>
      <c r="D371">
        <v>3</v>
      </c>
      <c r="E371">
        <v>3</v>
      </c>
      <c r="F371">
        <v>1</v>
      </c>
      <c r="G371">
        <v>3</v>
      </c>
      <c r="H371">
        <v>2</v>
      </c>
      <c r="I371">
        <v>2</v>
      </c>
      <c r="J371">
        <v>0</v>
      </c>
      <c r="K371" s="2" t="s">
        <v>707</v>
      </c>
      <c r="L371" s="2" t="s">
        <v>708</v>
      </c>
      <c r="M371" s="2" t="s">
        <v>709</v>
      </c>
      <c r="O371">
        <v>1</v>
      </c>
      <c r="P371" s="3">
        <v>20031119105034</v>
      </c>
    </row>
    <row r="372" spans="2:16" ht="15">
      <c r="B372">
        <v>2</v>
      </c>
      <c r="C372">
        <v>0</v>
      </c>
      <c r="D372">
        <v>0</v>
      </c>
      <c r="E372">
        <v>1</v>
      </c>
      <c r="F372">
        <v>2</v>
      </c>
      <c r="G372">
        <v>3</v>
      </c>
      <c r="H372">
        <v>2</v>
      </c>
      <c r="I372">
        <v>1</v>
      </c>
      <c r="J372">
        <v>2</v>
      </c>
      <c r="N372">
        <v>0</v>
      </c>
      <c r="O372">
        <v>2</v>
      </c>
      <c r="P372" s="3">
        <v>20031119105157</v>
      </c>
    </row>
    <row r="373" spans="1:16" ht="15">
      <c r="A373" t="s">
        <v>544</v>
      </c>
      <c r="B373">
        <v>4</v>
      </c>
      <c r="C373">
        <v>2</v>
      </c>
      <c r="D373">
        <v>2</v>
      </c>
      <c r="E373">
        <v>2</v>
      </c>
      <c r="F373">
        <v>2</v>
      </c>
      <c r="G373">
        <v>2</v>
      </c>
      <c r="H373">
        <v>2</v>
      </c>
      <c r="I373">
        <v>2</v>
      </c>
      <c r="J373">
        <v>2</v>
      </c>
      <c r="N373">
        <v>1</v>
      </c>
      <c r="O373">
        <v>1</v>
      </c>
      <c r="P373" s="3">
        <v>20031119105247</v>
      </c>
    </row>
    <row r="374" spans="2:16" ht="15">
      <c r="B374">
        <v>2</v>
      </c>
      <c r="O374">
        <v>1</v>
      </c>
      <c r="P374" s="3">
        <v>20031119105310</v>
      </c>
    </row>
    <row r="375" spans="1:16" ht="15">
      <c r="A375" t="s">
        <v>538</v>
      </c>
      <c r="B375">
        <v>5</v>
      </c>
      <c r="C375">
        <v>3</v>
      </c>
      <c r="D375">
        <v>2</v>
      </c>
      <c r="E375">
        <v>2</v>
      </c>
      <c r="F375">
        <v>0</v>
      </c>
      <c r="G375">
        <v>0</v>
      </c>
      <c r="H375">
        <v>0</v>
      </c>
      <c r="J375">
        <v>1</v>
      </c>
      <c r="N375">
        <v>0</v>
      </c>
      <c r="O375">
        <v>0</v>
      </c>
      <c r="P375" s="3">
        <v>20031119105622</v>
      </c>
    </row>
    <row r="376" spans="1:16" ht="45">
      <c r="A376" t="s">
        <v>538</v>
      </c>
      <c r="B376">
        <v>4</v>
      </c>
      <c r="C376">
        <v>3</v>
      </c>
      <c r="D376">
        <v>3</v>
      </c>
      <c r="E376">
        <v>3</v>
      </c>
      <c r="F376">
        <v>3</v>
      </c>
      <c r="G376">
        <v>3</v>
      </c>
      <c r="H376">
        <v>3</v>
      </c>
      <c r="I376">
        <v>3</v>
      </c>
      <c r="J376">
        <v>3</v>
      </c>
      <c r="K376" s="2" t="s">
        <v>664</v>
      </c>
      <c r="L376" s="2" t="s">
        <v>315</v>
      </c>
      <c r="M376" s="2" t="s">
        <v>315</v>
      </c>
      <c r="N376">
        <v>0</v>
      </c>
      <c r="O376">
        <v>1</v>
      </c>
      <c r="P376" s="3">
        <v>20031119105622</v>
      </c>
    </row>
    <row r="377" spans="1:16" ht="45">
      <c r="A377" t="s">
        <v>572</v>
      </c>
      <c r="B377">
        <v>6</v>
      </c>
      <c r="C377">
        <v>3</v>
      </c>
      <c r="D377">
        <v>2</v>
      </c>
      <c r="E377">
        <v>4</v>
      </c>
      <c r="F377">
        <v>4</v>
      </c>
      <c r="G377">
        <v>4</v>
      </c>
      <c r="H377">
        <v>4</v>
      </c>
      <c r="I377">
        <v>4</v>
      </c>
      <c r="J377">
        <v>4</v>
      </c>
      <c r="K377" s="2" t="s">
        <v>665</v>
      </c>
      <c r="L377" s="2" t="s">
        <v>666</v>
      </c>
      <c r="N377">
        <v>0</v>
      </c>
      <c r="O377">
        <v>1</v>
      </c>
      <c r="P377" s="3">
        <v>20031119105943</v>
      </c>
    </row>
    <row r="378" spans="1:16" ht="15">
      <c r="A378" t="s">
        <v>531</v>
      </c>
      <c r="B378">
        <v>3</v>
      </c>
      <c r="C378">
        <v>0</v>
      </c>
      <c r="D378">
        <v>0</v>
      </c>
      <c r="E378">
        <v>0</v>
      </c>
      <c r="F378">
        <v>0</v>
      </c>
      <c r="G378">
        <v>0</v>
      </c>
      <c r="H378">
        <v>0</v>
      </c>
      <c r="I378">
        <v>0</v>
      </c>
      <c r="J378">
        <v>0</v>
      </c>
      <c r="N378">
        <v>0</v>
      </c>
      <c r="O378">
        <v>2</v>
      </c>
      <c r="P378" s="3">
        <v>20031119110038</v>
      </c>
    </row>
    <row r="379" spans="1:16" ht="45">
      <c r="A379" t="s">
        <v>538</v>
      </c>
      <c r="B379">
        <v>4</v>
      </c>
      <c r="C379">
        <v>0</v>
      </c>
      <c r="D379">
        <v>0</v>
      </c>
      <c r="E379">
        <v>1</v>
      </c>
      <c r="F379">
        <v>1</v>
      </c>
      <c r="G379">
        <v>1</v>
      </c>
      <c r="H379">
        <v>1</v>
      </c>
      <c r="I379">
        <v>1</v>
      </c>
      <c r="J379">
        <v>1</v>
      </c>
      <c r="K379" s="2" t="s">
        <v>667</v>
      </c>
      <c r="L379" s="2" t="s">
        <v>668</v>
      </c>
      <c r="M379" s="2" t="s">
        <v>669</v>
      </c>
      <c r="N379">
        <v>0</v>
      </c>
      <c r="O379">
        <v>0</v>
      </c>
      <c r="P379" s="3">
        <v>20031119110736</v>
      </c>
    </row>
    <row r="380" spans="1:16" ht="30">
      <c r="A380" t="s">
        <v>571</v>
      </c>
      <c r="B380">
        <v>5</v>
      </c>
      <c r="C380">
        <v>0</v>
      </c>
      <c r="D380">
        <v>0</v>
      </c>
      <c r="E380">
        <v>2</v>
      </c>
      <c r="F380">
        <v>3</v>
      </c>
      <c r="G380">
        <v>2</v>
      </c>
      <c r="H380">
        <v>3</v>
      </c>
      <c r="I380">
        <v>2</v>
      </c>
      <c r="J380">
        <v>2</v>
      </c>
      <c r="K380" s="2" t="s">
        <v>670</v>
      </c>
      <c r="L380" s="2" t="s">
        <v>123</v>
      </c>
      <c r="N380">
        <v>3</v>
      </c>
      <c r="O380">
        <v>0</v>
      </c>
      <c r="P380" s="3">
        <v>20031119111115</v>
      </c>
    </row>
    <row r="381" spans="1:16" ht="15">
      <c r="A381" t="s">
        <v>531</v>
      </c>
      <c r="B381">
        <v>2</v>
      </c>
      <c r="C381">
        <v>0</v>
      </c>
      <c r="D381">
        <v>0</v>
      </c>
      <c r="E381">
        <v>0</v>
      </c>
      <c r="F381">
        <v>0</v>
      </c>
      <c r="G381">
        <v>0</v>
      </c>
      <c r="H381">
        <v>0</v>
      </c>
      <c r="I381">
        <v>0</v>
      </c>
      <c r="J381">
        <v>0</v>
      </c>
      <c r="L381" s="2" t="s">
        <v>124</v>
      </c>
      <c r="N381">
        <v>0</v>
      </c>
      <c r="O381">
        <v>0</v>
      </c>
      <c r="P381" s="3">
        <v>20031119111119</v>
      </c>
    </row>
    <row r="382" spans="1:16" ht="30">
      <c r="A382" t="s">
        <v>538</v>
      </c>
      <c r="B382">
        <v>6</v>
      </c>
      <c r="C382">
        <v>3</v>
      </c>
      <c r="D382">
        <v>0</v>
      </c>
      <c r="E382">
        <v>4</v>
      </c>
      <c r="F382">
        <v>0</v>
      </c>
      <c r="G382">
        <v>0</v>
      </c>
      <c r="H382">
        <v>0</v>
      </c>
      <c r="I382">
        <v>0</v>
      </c>
      <c r="J382">
        <v>4</v>
      </c>
      <c r="K382" s="2" t="s">
        <v>125</v>
      </c>
      <c r="L382" s="2" t="s">
        <v>126</v>
      </c>
      <c r="N382">
        <v>0</v>
      </c>
      <c r="O382">
        <v>0</v>
      </c>
      <c r="P382" s="3">
        <v>20031119111615</v>
      </c>
    </row>
    <row r="383" spans="1:16" ht="15">
      <c r="A383" t="s">
        <v>538</v>
      </c>
      <c r="B383">
        <v>5</v>
      </c>
      <c r="C383">
        <v>1</v>
      </c>
      <c r="D383">
        <v>1</v>
      </c>
      <c r="E383">
        <v>2</v>
      </c>
      <c r="F383">
        <v>1</v>
      </c>
      <c r="G383">
        <v>1</v>
      </c>
      <c r="H383">
        <v>0</v>
      </c>
      <c r="I383">
        <v>0</v>
      </c>
      <c r="J383">
        <v>1</v>
      </c>
      <c r="N383">
        <v>0</v>
      </c>
      <c r="O383">
        <v>0</v>
      </c>
      <c r="P383" s="3">
        <v>20031119111635</v>
      </c>
    </row>
    <row r="384" spans="1:16" ht="15">
      <c r="A384" t="s">
        <v>538</v>
      </c>
      <c r="B384">
        <v>5</v>
      </c>
      <c r="C384">
        <v>2</v>
      </c>
      <c r="D384">
        <v>2</v>
      </c>
      <c r="E384">
        <v>1</v>
      </c>
      <c r="F384">
        <v>1</v>
      </c>
      <c r="G384">
        <v>1</v>
      </c>
      <c r="H384">
        <v>2</v>
      </c>
      <c r="I384">
        <v>2</v>
      </c>
      <c r="J384">
        <v>1</v>
      </c>
      <c r="N384">
        <v>0</v>
      </c>
      <c r="O384">
        <v>0</v>
      </c>
      <c r="P384" s="3">
        <v>20031119111819</v>
      </c>
    </row>
    <row r="385" spans="1:16" ht="15">
      <c r="A385" t="s">
        <v>572</v>
      </c>
      <c r="B385">
        <v>2</v>
      </c>
      <c r="C385">
        <v>0</v>
      </c>
      <c r="D385">
        <v>0</v>
      </c>
      <c r="E385">
        <v>0</v>
      </c>
      <c r="F385">
        <v>0</v>
      </c>
      <c r="G385">
        <v>0</v>
      </c>
      <c r="H385">
        <v>0</v>
      </c>
      <c r="I385">
        <v>0</v>
      </c>
      <c r="J385">
        <v>0</v>
      </c>
      <c r="N385">
        <v>0</v>
      </c>
      <c r="O385">
        <v>0</v>
      </c>
      <c r="P385" s="3">
        <v>20031119111934</v>
      </c>
    </row>
    <row r="386" spans="1:16" ht="30">
      <c r="A386" t="s">
        <v>538</v>
      </c>
      <c r="B386">
        <v>6</v>
      </c>
      <c r="C386">
        <v>3</v>
      </c>
      <c r="D386">
        <v>0</v>
      </c>
      <c r="E386">
        <v>2</v>
      </c>
      <c r="F386">
        <v>2</v>
      </c>
      <c r="G386">
        <v>0</v>
      </c>
      <c r="I386">
        <v>4</v>
      </c>
      <c r="J386">
        <v>4</v>
      </c>
      <c r="K386" s="2" t="s">
        <v>127</v>
      </c>
      <c r="N386">
        <v>3</v>
      </c>
      <c r="O386">
        <v>1</v>
      </c>
      <c r="P386" s="3">
        <v>20031119112203</v>
      </c>
    </row>
    <row r="387" spans="1:16" ht="45">
      <c r="A387" t="s">
        <v>538</v>
      </c>
      <c r="B387">
        <v>4</v>
      </c>
      <c r="C387">
        <v>2</v>
      </c>
      <c r="D387">
        <v>1</v>
      </c>
      <c r="E387">
        <v>3</v>
      </c>
      <c r="F387">
        <v>3</v>
      </c>
      <c r="G387">
        <v>3</v>
      </c>
      <c r="H387">
        <v>3</v>
      </c>
      <c r="I387">
        <v>3</v>
      </c>
      <c r="J387">
        <v>0</v>
      </c>
      <c r="K387" s="2" t="s">
        <v>128</v>
      </c>
      <c r="L387" s="2" t="s">
        <v>130</v>
      </c>
      <c r="M387" s="2" t="s">
        <v>131</v>
      </c>
      <c r="N387">
        <v>1</v>
      </c>
      <c r="O387">
        <v>0</v>
      </c>
      <c r="P387" s="3">
        <v>20031119112330</v>
      </c>
    </row>
    <row r="388" spans="1:16" ht="15">
      <c r="A388" t="s">
        <v>538</v>
      </c>
      <c r="B388">
        <v>5</v>
      </c>
      <c r="C388">
        <v>3</v>
      </c>
      <c r="D388">
        <v>3</v>
      </c>
      <c r="E388">
        <v>3</v>
      </c>
      <c r="F388">
        <v>3</v>
      </c>
      <c r="G388">
        <v>3</v>
      </c>
      <c r="H388">
        <v>3</v>
      </c>
      <c r="I388">
        <v>3</v>
      </c>
      <c r="J388">
        <v>3</v>
      </c>
      <c r="N388">
        <v>0</v>
      </c>
      <c r="O388">
        <v>1</v>
      </c>
      <c r="P388" s="3">
        <v>20031119112514</v>
      </c>
    </row>
    <row r="389" spans="1:16" ht="45">
      <c r="A389" t="s">
        <v>538</v>
      </c>
      <c r="B389">
        <v>5</v>
      </c>
      <c r="C389">
        <v>0</v>
      </c>
      <c r="D389">
        <v>0</v>
      </c>
      <c r="E389">
        <v>3</v>
      </c>
      <c r="F389">
        <v>2</v>
      </c>
      <c r="G389">
        <v>0</v>
      </c>
      <c r="H389">
        <v>0</v>
      </c>
      <c r="I389">
        <v>0</v>
      </c>
      <c r="J389">
        <v>0</v>
      </c>
      <c r="K389" s="2" t="s">
        <v>132</v>
      </c>
      <c r="L389" s="2" t="s">
        <v>133</v>
      </c>
      <c r="N389">
        <v>4</v>
      </c>
      <c r="O389">
        <v>2</v>
      </c>
      <c r="P389" s="3">
        <v>20031119112712</v>
      </c>
    </row>
    <row r="390" spans="1:16" ht="15">
      <c r="A390" t="s">
        <v>538</v>
      </c>
      <c r="B390">
        <v>3</v>
      </c>
      <c r="C390">
        <v>0</v>
      </c>
      <c r="D390">
        <v>0</v>
      </c>
      <c r="E390">
        <v>0</v>
      </c>
      <c r="F390">
        <v>0</v>
      </c>
      <c r="G390">
        <v>0</v>
      </c>
      <c r="H390">
        <v>0</v>
      </c>
      <c r="I390">
        <v>0</v>
      </c>
      <c r="J390">
        <v>0</v>
      </c>
      <c r="N390">
        <v>0</v>
      </c>
      <c r="O390">
        <v>1</v>
      </c>
      <c r="P390" s="3">
        <v>20031119112839</v>
      </c>
    </row>
    <row r="391" spans="1:16" ht="15">
      <c r="A391" t="s">
        <v>531</v>
      </c>
      <c r="B391">
        <v>5</v>
      </c>
      <c r="C391">
        <v>0</v>
      </c>
      <c r="D391">
        <v>0</v>
      </c>
      <c r="E391">
        <v>0</v>
      </c>
      <c r="F391">
        <v>1</v>
      </c>
      <c r="G391">
        <v>0</v>
      </c>
      <c r="H391">
        <v>0</v>
      </c>
      <c r="I391">
        <v>0</v>
      </c>
      <c r="J391">
        <v>0</v>
      </c>
      <c r="N391">
        <v>2</v>
      </c>
      <c r="O391">
        <v>1</v>
      </c>
      <c r="P391" s="3">
        <v>20031119112853</v>
      </c>
    </row>
    <row r="392" spans="1:16" ht="30">
      <c r="A392" t="s">
        <v>538</v>
      </c>
      <c r="B392">
        <v>5</v>
      </c>
      <c r="C392">
        <v>3</v>
      </c>
      <c r="D392">
        <v>3</v>
      </c>
      <c r="E392">
        <v>3</v>
      </c>
      <c r="F392">
        <v>3</v>
      </c>
      <c r="G392">
        <v>3</v>
      </c>
      <c r="H392">
        <v>3</v>
      </c>
      <c r="I392">
        <v>3</v>
      </c>
      <c r="J392">
        <v>3</v>
      </c>
      <c r="K392" s="2" t="s">
        <v>134</v>
      </c>
      <c r="M392" s="2" t="s">
        <v>135</v>
      </c>
      <c r="N392">
        <v>0</v>
      </c>
      <c r="O392">
        <v>0</v>
      </c>
      <c r="P392" s="3">
        <v>20031119113346</v>
      </c>
    </row>
    <row r="393" spans="1:16" ht="75">
      <c r="A393" t="s">
        <v>538</v>
      </c>
      <c r="B393">
        <v>4</v>
      </c>
      <c r="C393">
        <v>2</v>
      </c>
      <c r="D393">
        <v>0</v>
      </c>
      <c r="E393">
        <v>2</v>
      </c>
      <c r="F393">
        <v>0</v>
      </c>
      <c r="G393">
        <v>0</v>
      </c>
      <c r="H393">
        <v>0</v>
      </c>
      <c r="I393">
        <v>0</v>
      </c>
      <c r="J393">
        <v>2</v>
      </c>
      <c r="K393" s="2" t="s">
        <v>136</v>
      </c>
      <c r="L393" s="2" t="s">
        <v>137</v>
      </c>
      <c r="M393" s="2" t="s">
        <v>138</v>
      </c>
      <c r="N393">
        <v>0</v>
      </c>
      <c r="O393">
        <v>0</v>
      </c>
      <c r="P393" s="3">
        <v>20031119113418</v>
      </c>
    </row>
    <row r="394" spans="1:16" ht="120">
      <c r="A394" t="s">
        <v>538</v>
      </c>
      <c r="B394">
        <v>5</v>
      </c>
      <c r="C394">
        <v>0</v>
      </c>
      <c r="D394">
        <v>0</v>
      </c>
      <c r="E394">
        <v>2</v>
      </c>
      <c r="F394">
        <v>0</v>
      </c>
      <c r="G394">
        <v>0</v>
      </c>
      <c r="H394">
        <v>0</v>
      </c>
      <c r="I394">
        <v>0</v>
      </c>
      <c r="J394">
        <v>0</v>
      </c>
      <c r="K394" s="2" t="s">
        <v>139</v>
      </c>
      <c r="N394">
        <v>0</v>
      </c>
      <c r="O394">
        <v>0</v>
      </c>
      <c r="P394" s="3">
        <v>20031119113813</v>
      </c>
    </row>
    <row r="395" spans="1:16" ht="105">
      <c r="A395" t="s">
        <v>531</v>
      </c>
      <c r="B395">
        <v>4</v>
      </c>
      <c r="C395">
        <v>4</v>
      </c>
      <c r="D395">
        <v>4</v>
      </c>
      <c r="E395">
        <v>4</v>
      </c>
      <c r="F395">
        <v>4</v>
      </c>
      <c r="G395">
        <v>4</v>
      </c>
      <c r="H395">
        <v>4</v>
      </c>
      <c r="I395">
        <v>4</v>
      </c>
      <c r="J395">
        <v>4</v>
      </c>
      <c r="K395" s="2" t="s">
        <v>140</v>
      </c>
      <c r="L395" s="2" t="s">
        <v>141</v>
      </c>
      <c r="M395" s="2" t="s">
        <v>142</v>
      </c>
      <c r="N395">
        <v>0</v>
      </c>
      <c r="O395">
        <v>1</v>
      </c>
      <c r="P395" s="3">
        <v>20031119114032</v>
      </c>
    </row>
    <row r="396" spans="1:16" ht="15">
      <c r="A396" t="s">
        <v>538</v>
      </c>
      <c r="B396">
        <v>3</v>
      </c>
      <c r="C396">
        <v>0</v>
      </c>
      <c r="D396">
        <v>0</v>
      </c>
      <c r="E396">
        <v>0</v>
      </c>
      <c r="F396">
        <v>0</v>
      </c>
      <c r="G396">
        <v>0</v>
      </c>
      <c r="H396">
        <v>0</v>
      </c>
      <c r="I396">
        <v>0</v>
      </c>
      <c r="J396">
        <v>0</v>
      </c>
      <c r="N396">
        <v>0</v>
      </c>
      <c r="O396">
        <v>0</v>
      </c>
      <c r="P396" s="3">
        <v>20031119114159</v>
      </c>
    </row>
    <row r="397" spans="1:16" ht="45">
      <c r="A397" t="s">
        <v>572</v>
      </c>
      <c r="B397">
        <v>6</v>
      </c>
      <c r="D397">
        <v>0</v>
      </c>
      <c r="E397">
        <v>4</v>
      </c>
      <c r="F397">
        <v>0</v>
      </c>
      <c r="G397">
        <v>0</v>
      </c>
      <c r="H397">
        <v>0</v>
      </c>
      <c r="I397">
        <v>4</v>
      </c>
      <c r="J397">
        <v>4</v>
      </c>
      <c r="K397" s="2" t="s">
        <v>143</v>
      </c>
      <c r="L397" s="2" t="s">
        <v>144</v>
      </c>
      <c r="N397">
        <v>0</v>
      </c>
      <c r="O397">
        <v>0</v>
      </c>
      <c r="P397" s="3">
        <v>20031119114159</v>
      </c>
    </row>
    <row r="398" spans="1:16" ht="75">
      <c r="A398" t="s">
        <v>538</v>
      </c>
      <c r="B398">
        <v>5</v>
      </c>
      <c r="C398">
        <v>0</v>
      </c>
      <c r="D398">
        <v>0</v>
      </c>
      <c r="E398">
        <v>0</v>
      </c>
      <c r="F398">
        <v>0</v>
      </c>
      <c r="G398">
        <v>0</v>
      </c>
      <c r="H398">
        <v>0</v>
      </c>
      <c r="I398">
        <v>0</v>
      </c>
      <c r="J398">
        <v>0</v>
      </c>
      <c r="K398" s="2" t="s">
        <v>145</v>
      </c>
      <c r="L398" s="2" t="s">
        <v>71</v>
      </c>
      <c r="M398" s="2" t="s">
        <v>72</v>
      </c>
      <c r="N398">
        <v>1</v>
      </c>
      <c r="O398">
        <v>2</v>
      </c>
      <c r="P398" s="3">
        <v>20031119114201</v>
      </c>
    </row>
    <row r="399" spans="1:16" ht="45">
      <c r="A399" t="s">
        <v>538</v>
      </c>
      <c r="B399">
        <v>6</v>
      </c>
      <c r="C399">
        <v>0</v>
      </c>
      <c r="D399">
        <v>0</v>
      </c>
      <c r="E399">
        <v>3</v>
      </c>
      <c r="F399">
        <v>3</v>
      </c>
      <c r="G399">
        <v>4</v>
      </c>
      <c r="H399">
        <v>3</v>
      </c>
      <c r="I399">
        <v>4</v>
      </c>
      <c r="J399">
        <v>4</v>
      </c>
      <c r="K399" s="2" t="s">
        <v>73</v>
      </c>
      <c r="M399" s="2" t="s">
        <v>74</v>
      </c>
      <c r="N399">
        <v>0</v>
      </c>
      <c r="O399">
        <v>0</v>
      </c>
      <c r="P399" s="3">
        <v>20031119114338</v>
      </c>
    </row>
    <row r="400" spans="1:16" ht="15">
      <c r="A400" t="s">
        <v>237</v>
      </c>
      <c r="B400">
        <v>2</v>
      </c>
      <c r="C400">
        <v>0</v>
      </c>
      <c r="D400">
        <v>0</v>
      </c>
      <c r="E400">
        <v>0</v>
      </c>
      <c r="F400">
        <v>0</v>
      </c>
      <c r="G400">
        <v>0</v>
      </c>
      <c r="H400">
        <v>0</v>
      </c>
      <c r="I400">
        <v>0</v>
      </c>
      <c r="J400">
        <v>0</v>
      </c>
      <c r="K400" s="2" t="s">
        <v>734</v>
      </c>
      <c r="L400" s="2" t="s">
        <v>75</v>
      </c>
      <c r="M400" s="2" t="s">
        <v>76</v>
      </c>
      <c r="N400">
        <v>0</v>
      </c>
      <c r="O400">
        <v>0</v>
      </c>
      <c r="P400" s="3">
        <v>20031119114533</v>
      </c>
    </row>
    <row r="401" spans="1:16" ht="75">
      <c r="A401" t="s">
        <v>538</v>
      </c>
      <c r="B401">
        <v>5</v>
      </c>
      <c r="C401">
        <v>2</v>
      </c>
      <c r="D401">
        <v>3</v>
      </c>
      <c r="E401">
        <v>3</v>
      </c>
      <c r="F401">
        <v>0</v>
      </c>
      <c r="G401">
        <v>0</v>
      </c>
      <c r="H401">
        <v>3</v>
      </c>
      <c r="I401">
        <v>3</v>
      </c>
      <c r="J401">
        <v>3</v>
      </c>
      <c r="K401" s="2" t="s">
        <v>77</v>
      </c>
      <c r="L401" s="2" t="s">
        <v>78</v>
      </c>
      <c r="M401" s="2" t="s">
        <v>79</v>
      </c>
      <c r="N401">
        <v>0</v>
      </c>
      <c r="O401">
        <v>0</v>
      </c>
      <c r="P401" s="3">
        <v>20031119114726</v>
      </c>
    </row>
    <row r="402" spans="1:16" ht="30">
      <c r="A402" t="s">
        <v>571</v>
      </c>
      <c r="B402">
        <v>4</v>
      </c>
      <c r="C402">
        <v>3</v>
      </c>
      <c r="D402">
        <v>3</v>
      </c>
      <c r="E402">
        <v>1</v>
      </c>
      <c r="F402">
        <v>0</v>
      </c>
      <c r="G402">
        <v>0</v>
      </c>
      <c r="H402">
        <v>0</v>
      </c>
      <c r="I402">
        <v>0</v>
      </c>
      <c r="J402">
        <v>0</v>
      </c>
      <c r="L402" s="2" t="s">
        <v>80</v>
      </c>
      <c r="N402">
        <v>4</v>
      </c>
      <c r="O402">
        <v>0</v>
      </c>
      <c r="P402" s="3">
        <v>20031119114738</v>
      </c>
    </row>
    <row r="403" spans="1:16" ht="90">
      <c r="A403" t="s">
        <v>531</v>
      </c>
      <c r="B403">
        <v>4</v>
      </c>
      <c r="C403">
        <v>0</v>
      </c>
      <c r="D403">
        <v>0</v>
      </c>
      <c r="E403">
        <v>2</v>
      </c>
      <c r="F403">
        <v>2</v>
      </c>
      <c r="G403">
        <v>2</v>
      </c>
      <c r="H403">
        <v>1</v>
      </c>
      <c r="I403">
        <v>1</v>
      </c>
      <c r="J403">
        <v>1</v>
      </c>
      <c r="K403" s="2" t="s">
        <v>81</v>
      </c>
      <c r="L403" s="2" t="s">
        <v>82</v>
      </c>
      <c r="M403" s="2" t="s">
        <v>684</v>
      </c>
      <c r="N403">
        <v>2</v>
      </c>
      <c r="O403">
        <v>0</v>
      </c>
      <c r="P403" s="3">
        <v>20031119115126</v>
      </c>
    </row>
    <row r="404" spans="1:16" ht="75">
      <c r="A404" t="s">
        <v>538</v>
      </c>
      <c r="B404">
        <v>3</v>
      </c>
      <c r="C404">
        <v>1</v>
      </c>
      <c r="D404">
        <v>1</v>
      </c>
      <c r="E404">
        <v>2</v>
      </c>
      <c r="F404">
        <v>1</v>
      </c>
      <c r="G404">
        <v>1</v>
      </c>
      <c r="H404">
        <v>0</v>
      </c>
      <c r="I404">
        <v>2</v>
      </c>
      <c r="J404">
        <v>1</v>
      </c>
      <c r="K404" s="2" t="s">
        <v>83</v>
      </c>
      <c r="L404" s="2" t="s">
        <v>84</v>
      </c>
      <c r="M404" s="2" t="s">
        <v>85</v>
      </c>
      <c r="N404">
        <v>0</v>
      </c>
      <c r="O404">
        <v>0</v>
      </c>
      <c r="P404" s="3">
        <v>20031119115130</v>
      </c>
    </row>
    <row r="405" ht="15">
      <c r="P405" s="3">
        <v>20031119115135</v>
      </c>
    </row>
    <row r="406" ht="15">
      <c r="P406" s="3">
        <v>20031119115141</v>
      </c>
    </row>
    <row r="407" spans="1:16" ht="15">
      <c r="A407" t="s">
        <v>571</v>
      </c>
      <c r="B407">
        <v>5</v>
      </c>
      <c r="C407">
        <v>2</v>
      </c>
      <c r="D407">
        <v>2</v>
      </c>
      <c r="E407">
        <v>3</v>
      </c>
      <c r="F407">
        <v>3</v>
      </c>
      <c r="G407">
        <v>3</v>
      </c>
      <c r="H407">
        <v>3</v>
      </c>
      <c r="I407">
        <v>2</v>
      </c>
      <c r="J407">
        <v>2</v>
      </c>
      <c r="K407" s="2" t="s">
        <v>86</v>
      </c>
      <c r="L407" s="2" t="s">
        <v>87</v>
      </c>
      <c r="M407" s="2" t="s">
        <v>88</v>
      </c>
      <c r="N407">
        <v>0</v>
      </c>
      <c r="O407">
        <v>0</v>
      </c>
      <c r="P407" s="3">
        <v>20031119115259</v>
      </c>
    </row>
    <row r="408" spans="1:16" ht="15">
      <c r="A408" t="s">
        <v>531</v>
      </c>
      <c r="B408">
        <v>3</v>
      </c>
      <c r="C408">
        <v>0</v>
      </c>
      <c r="D408">
        <v>0</v>
      </c>
      <c r="E408">
        <v>0</v>
      </c>
      <c r="F408">
        <v>0</v>
      </c>
      <c r="G408">
        <v>0</v>
      </c>
      <c r="H408">
        <v>0</v>
      </c>
      <c r="I408">
        <v>0</v>
      </c>
      <c r="J408">
        <v>0</v>
      </c>
      <c r="N408">
        <v>0</v>
      </c>
      <c r="O408">
        <v>0</v>
      </c>
      <c r="P408" s="3">
        <v>20031119115648</v>
      </c>
    </row>
    <row r="409" spans="1:16" ht="15">
      <c r="A409" t="s">
        <v>538</v>
      </c>
      <c r="B409">
        <v>5</v>
      </c>
      <c r="C409">
        <v>0</v>
      </c>
      <c r="D409">
        <v>0</v>
      </c>
      <c r="E409">
        <v>2</v>
      </c>
      <c r="F409">
        <v>2</v>
      </c>
      <c r="G409">
        <v>2</v>
      </c>
      <c r="H409">
        <v>1</v>
      </c>
      <c r="I409">
        <v>0</v>
      </c>
      <c r="J409">
        <v>2</v>
      </c>
      <c r="N409">
        <v>0</v>
      </c>
      <c r="O409">
        <v>0</v>
      </c>
      <c r="P409" s="3">
        <v>20031119115804</v>
      </c>
    </row>
    <row r="410" spans="1:16" ht="15">
      <c r="A410" t="s">
        <v>572</v>
      </c>
      <c r="B410">
        <v>6</v>
      </c>
      <c r="C410">
        <v>4</v>
      </c>
      <c r="D410">
        <v>4</v>
      </c>
      <c r="E410">
        <v>4</v>
      </c>
      <c r="F410">
        <v>4</v>
      </c>
      <c r="G410">
        <v>4</v>
      </c>
      <c r="H410">
        <v>4</v>
      </c>
      <c r="I410">
        <v>4</v>
      </c>
      <c r="J410">
        <v>4</v>
      </c>
      <c r="P410" s="3">
        <v>20031119115837</v>
      </c>
    </row>
    <row r="411" spans="1:16" ht="15">
      <c r="A411" t="s">
        <v>538</v>
      </c>
      <c r="B411">
        <v>5</v>
      </c>
      <c r="C411">
        <v>0</v>
      </c>
      <c r="D411">
        <v>0</v>
      </c>
      <c r="E411">
        <v>2</v>
      </c>
      <c r="F411">
        <v>2</v>
      </c>
      <c r="G411">
        <v>0</v>
      </c>
      <c r="H411">
        <v>0</v>
      </c>
      <c r="I411">
        <v>0</v>
      </c>
      <c r="J411">
        <v>3</v>
      </c>
      <c r="N411">
        <v>0</v>
      </c>
      <c r="O411">
        <v>0</v>
      </c>
      <c r="P411" s="3">
        <v>20031119115931</v>
      </c>
    </row>
    <row r="412" spans="1:16" ht="15">
      <c r="A412" t="s">
        <v>538</v>
      </c>
      <c r="B412">
        <v>2</v>
      </c>
      <c r="C412">
        <v>0</v>
      </c>
      <c r="D412">
        <v>0</v>
      </c>
      <c r="E412">
        <v>0</v>
      </c>
      <c r="F412">
        <v>0</v>
      </c>
      <c r="G412">
        <v>0</v>
      </c>
      <c r="H412">
        <v>0</v>
      </c>
      <c r="I412">
        <v>0</v>
      </c>
      <c r="J412">
        <v>0</v>
      </c>
      <c r="N412">
        <v>0</v>
      </c>
      <c r="P412" s="3">
        <v>20031119120009</v>
      </c>
    </row>
    <row r="413" spans="2:16" ht="15">
      <c r="B413">
        <v>3</v>
      </c>
      <c r="P413" s="3">
        <v>20031119120127</v>
      </c>
    </row>
    <row r="414" spans="1:16" ht="15">
      <c r="A414" t="s">
        <v>538</v>
      </c>
      <c r="B414">
        <v>4</v>
      </c>
      <c r="C414">
        <v>1</v>
      </c>
      <c r="D414">
        <v>1</v>
      </c>
      <c r="E414">
        <v>1</v>
      </c>
      <c r="F414">
        <v>1</v>
      </c>
      <c r="G414">
        <v>1</v>
      </c>
      <c r="H414">
        <v>1</v>
      </c>
      <c r="I414">
        <v>1</v>
      </c>
      <c r="J414">
        <v>1</v>
      </c>
      <c r="N414">
        <v>0</v>
      </c>
      <c r="O414">
        <v>0</v>
      </c>
      <c r="P414" s="3">
        <v>20031119121826</v>
      </c>
    </row>
    <row r="415" spans="1:16" ht="15">
      <c r="A415" t="s">
        <v>538</v>
      </c>
      <c r="B415">
        <v>6</v>
      </c>
      <c r="C415">
        <v>2</v>
      </c>
      <c r="D415">
        <v>0</v>
      </c>
      <c r="E415">
        <v>2</v>
      </c>
      <c r="F415">
        <v>2</v>
      </c>
      <c r="G415">
        <v>2</v>
      </c>
      <c r="H415">
        <v>2</v>
      </c>
      <c r="I415">
        <v>2</v>
      </c>
      <c r="J415">
        <v>3</v>
      </c>
      <c r="N415">
        <v>0</v>
      </c>
      <c r="O415">
        <v>0</v>
      </c>
      <c r="P415" s="3">
        <v>20031119121918</v>
      </c>
    </row>
    <row r="416" spans="2:16" ht="15">
      <c r="B416">
        <v>4</v>
      </c>
      <c r="C416">
        <v>2</v>
      </c>
      <c r="D416">
        <v>0</v>
      </c>
      <c r="E416">
        <v>0</v>
      </c>
      <c r="F416">
        <v>0</v>
      </c>
      <c r="G416">
        <v>0</v>
      </c>
      <c r="H416">
        <v>0</v>
      </c>
      <c r="I416">
        <v>0</v>
      </c>
      <c r="J416">
        <v>1</v>
      </c>
      <c r="N416">
        <v>0</v>
      </c>
      <c r="O416">
        <v>0</v>
      </c>
      <c r="P416" s="3">
        <v>20031119121942</v>
      </c>
    </row>
    <row r="417" spans="1:16" ht="90">
      <c r="A417" t="s">
        <v>531</v>
      </c>
      <c r="B417">
        <v>5</v>
      </c>
      <c r="C417">
        <v>3</v>
      </c>
      <c r="D417">
        <v>0</v>
      </c>
      <c r="E417">
        <v>3</v>
      </c>
      <c r="F417">
        <v>3</v>
      </c>
      <c r="G417">
        <v>3</v>
      </c>
      <c r="H417">
        <v>0</v>
      </c>
      <c r="I417">
        <v>0</v>
      </c>
      <c r="J417">
        <v>0</v>
      </c>
      <c r="K417" s="2" t="s">
        <v>89</v>
      </c>
      <c r="N417">
        <v>2</v>
      </c>
      <c r="O417">
        <v>1</v>
      </c>
      <c r="P417" s="3">
        <v>20031119122330</v>
      </c>
    </row>
    <row r="418" spans="1:16" ht="15">
      <c r="A418" t="s">
        <v>538</v>
      </c>
      <c r="B418">
        <v>5</v>
      </c>
      <c r="C418">
        <v>0</v>
      </c>
      <c r="D418">
        <v>0</v>
      </c>
      <c r="E418">
        <v>3</v>
      </c>
      <c r="F418">
        <v>0</v>
      </c>
      <c r="G418">
        <v>0</v>
      </c>
      <c r="H418">
        <v>0</v>
      </c>
      <c r="I418">
        <v>3</v>
      </c>
      <c r="J418">
        <v>3</v>
      </c>
      <c r="K418" s="2" t="s">
        <v>90</v>
      </c>
      <c r="L418" s="2" t="s">
        <v>344</v>
      </c>
      <c r="N418">
        <v>0</v>
      </c>
      <c r="O418">
        <v>1</v>
      </c>
      <c r="P418" s="3">
        <v>20031119122537</v>
      </c>
    </row>
    <row r="419" spans="1:16" ht="15">
      <c r="A419" t="s">
        <v>538</v>
      </c>
      <c r="B419">
        <v>2</v>
      </c>
      <c r="C419">
        <v>0</v>
      </c>
      <c r="D419">
        <v>0</v>
      </c>
      <c r="E419">
        <v>0</v>
      </c>
      <c r="F419">
        <v>0</v>
      </c>
      <c r="G419">
        <v>0</v>
      </c>
      <c r="H419">
        <v>0</v>
      </c>
      <c r="I419">
        <v>0</v>
      </c>
      <c r="J419">
        <v>0</v>
      </c>
      <c r="N419">
        <v>1</v>
      </c>
      <c r="O419">
        <v>1</v>
      </c>
      <c r="P419" s="3">
        <v>20031119123108</v>
      </c>
    </row>
    <row r="420" spans="1:16" ht="15">
      <c r="A420" t="s">
        <v>544</v>
      </c>
      <c r="B420">
        <v>5</v>
      </c>
      <c r="C420">
        <v>2</v>
      </c>
      <c r="D420">
        <v>0</v>
      </c>
      <c r="E420">
        <v>2</v>
      </c>
      <c r="F420">
        <v>0</v>
      </c>
      <c r="G420">
        <v>0</v>
      </c>
      <c r="H420">
        <v>0</v>
      </c>
      <c r="I420">
        <v>2</v>
      </c>
      <c r="J420">
        <v>0</v>
      </c>
      <c r="K420" s="2" t="s">
        <v>277</v>
      </c>
      <c r="L420" s="2" t="s">
        <v>91</v>
      </c>
      <c r="M420" s="2" t="s">
        <v>92</v>
      </c>
      <c r="N420">
        <v>1</v>
      </c>
      <c r="O420">
        <v>0</v>
      </c>
      <c r="P420" s="3">
        <v>20031119123918</v>
      </c>
    </row>
    <row r="421" spans="1:16" ht="30">
      <c r="A421" t="s">
        <v>572</v>
      </c>
      <c r="B421">
        <v>5</v>
      </c>
      <c r="C421">
        <v>3</v>
      </c>
      <c r="D421">
        <v>3</v>
      </c>
      <c r="E421">
        <v>3</v>
      </c>
      <c r="F421">
        <v>3</v>
      </c>
      <c r="G421">
        <v>3</v>
      </c>
      <c r="H421">
        <v>3</v>
      </c>
      <c r="I421">
        <v>3</v>
      </c>
      <c r="J421">
        <v>3</v>
      </c>
      <c r="K421" s="2" t="s">
        <v>93</v>
      </c>
      <c r="L421" s="2" t="s">
        <v>94</v>
      </c>
      <c r="M421" s="2" t="s">
        <v>95</v>
      </c>
      <c r="N421">
        <v>1</v>
      </c>
      <c r="O421">
        <v>1</v>
      </c>
      <c r="P421" s="3">
        <v>20031119124001</v>
      </c>
    </row>
    <row r="422" spans="1:16" ht="60">
      <c r="A422" t="s">
        <v>538</v>
      </c>
      <c r="B422">
        <v>5</v>
      </c>
      <c r="C422">
        <v>0</v>
      </c>
      <c r="D422">
        <v>0</v>
      </c>
      <c r="E422">
        <v>0</v>
      </c>
      <c r="F422">
        <v>0</v>
      </c>
      <c r="G422">
        <v>0</v>
      </c>
      <c r="H422">
        <v>0</v>
      </c>
      <c r="I422">
        <v>0</v>
      </c>
      <c r="J422">
        <v>3</v>
      </c>
      <c r="K422" s="2" t="s">
        <v>96</v>
      </c>
      <c r="L422" s="2" t="s">
        <v>96</v>
      </c>
      <c r="M422" s="2" t="s">
        <v>96</v>
      </c>
      <c r="N422">
        <v>0</v>
      </c>
      <c r="O422">
        <v>1</v>
      </c>
      <c r="P422" s="3">
        <v>20031119124205</v>
      </c>
    </row>
    <row r="423" spans="2:16" ht="15">
      <c r="B423">
        <v>5</v>
      </c>
      <c r="C423">
        <v>0</v>
      </c>
      <c r="D423">
        <v>0</v>
      </c>
      <c r="E423">
        <v>0</v>
      </c>
      <c r="F423">
        <v>0</v>
      </c>
      <c r="G423">
        <v>0</v>
      </c>
      <c r="H423">
        <v>0</v>
      </c>
      <c r="I423">
        <v>0</v>
      </c>
      <c r="J423">
        <v>0</v>
      </c>
      <c r="P423" s="3">
        <v>20031119124247</v>
      </c>
    </row>
    <row r="424" spans="1:16" ht="105">
      <c r="A424" t="s">
        <v>538</v>
      </c>
      <c r="B424">
        <v>2</v>
      </c>
      <c r="C424">
        <v>3</v>
      </c>
      <c r="D424">
        <v>2</v>
      </c>
      <c r="E424">
        <v>3</v>
      </c>
      <c r="F424">
        <v>3</v>
      </c>
      <c r="G424">
        <v>0</v>
      </c>
      <c r="H424">
        <v>0</v>
      </c>
      <c r="I424">
        <v>0</v>
      </c>
      <c r="J424">
        <v>1</v>
      </c>
      <c r="K424" s="2" t="s">
        <v>97</v>
      </c>
      <c r="L424" s="2" t="s">
        <v>98</v>
      </c>
      <c r="M424" s="2" t="s">
        <v>49</v>
      </c>
      <c r="N424">
        <v>0</v>
      </c>
      <c r="O424">
        <v>0</v>
      </c>
      <c r="P424" s="3">
        <v>20031119124513</v>
      </c>
    </row>
    <row r="425" spans="1:16" ht="15">
      <c r="A425" t="s">
        <v>538</v>
      </c>
      <c r="B425">
        <v>5</v>
      </c>
      <c r="C425">
        <v>2</v>
      </c>
      <c r="D425">
        <v>2</v>
      </c>
      <c r="E425">
        <v>2</v>
      </c>
      <c r="F425">
        <v>2</v>
      </c>
      <c r="G425">
        <v>2</v>
      </c>
      <c r="H425">
        <v>2</v>
      </c>
      <c r="I425">
        <v>2</v>
      </c>
      <c r="J425">
        <v>2</v>
      </c>
      <c r="K425" s="2" t="s">
        <v>50</v>
      </c>
      <c r="N425">
        <v>1</v>
      </c>
      <c r="O425">
        <v>2</v>
      </c>
      <c r="P425" s="3">
        <v>20031119125401</v>
      </c>
    </row>
    <row r="426" spans="1:16" ht="15">
      <c r="A426" t="s">
        <v>538</v>
      </c>
      <c r="B426">
        <v>2</v>
      </c>
      <c r="N426">
        <v>0</v>
      </c>
      <c r="O426">
        <v>0</v>
      </c>
      <c r="P426" s="3">
        <v>20031119125540</v>
      </c>
    </row>
    <row r="427" spans="1:16" ht="45">
      <c r="A427" t="s">
        <v>538</v>
      </c>
      <c r="B427">
        <v>6</v>
      </c>
      <c r="C427">
        <v>2</v>
      </c>
      <c r="D427">
        <v>3</v>
      </c>
      <c r="E427">
        <v>3</v>
      </c>
      <c r="F427">
        <v>3</v>
      </c>
      <c r="G427">
        <v>2</v>
      </c>
      <c r="H427">
        <v>2</v>
      </c>
      <c r="I427">
        <v>2</v>
      </c>
      <c r="J427">
        <v>3</v>
      </c>
      <c r="K427" s="2" t="s">
        <v>51</v>
      </c>
      <c r="L427" s="2" t="s">
        <v>52</v>
      </c>
      <c r="N427">
        <v>4</v>
      </c>
      <c r="O427">
        <v>0</v>
      </c>
      <c r="P427" s="3">
        <v>20031119125605</v>
      </c>
    </row>
    <row r="428" spans="1:16" ht="60">
      <c r="A428" t="s">
        <v>572</v>
      </c>
      <c r="B428">
        <v>5</v>
      </c>
      <c r="C428">
        <v>4</v>
      </c>
      <c r="D428">
        <v>4</v>
      </c>
      <c r="E428">
        <v>4</v>
      </c>
      <c r="F428">
        <v>4</v>
      </c>
      <c r="G428">
        <v>4</v>
      </c>
      <c r="H428">
        <v>4</v>
      </c>
      <c r="I428">
        <v>4</v>
      </c>
      <c r="J428">
        <v>4</v>
      </c>
      <c r="K428" s="2" t="s">
        <v>53</v>
      </c>
      <c r="L428" s="2" t="s">
        <v>54</v>
      </c>
      <c r="M428" s="2" t="s">
        <v>55</v>
      </c>
      <c r="N428">
        <v>0</v>
      </c>
      <c r="O428">
        <v>1</v>
      </c>
      <c r="P428" s="3">
        <v>20031119125755</v>
      </c>
    </row>
    <row r="429" spans="1:16" ht="60">
      <c r="A429" t="s">
        <v>538</v>
      </c>
      <c r="B429">
        <v>5</v>
      </c>
      <c r="C429">
        <v>0</v>
      </c>
      <c r="D429">
        <v>0</v>
      </c>
      <c r="E429">
        <v>4</v>
      </c>
      <c r="F429">
        <v>3</v>
      </c>
      <c r="G429">
        <v>3</v>
      </c>
      <c r="H429">
        <v>2</v>
      </c>
      <c r="I429">
        <v>3</v>
      </c>
      <c r="J429">
        <v>0</v>
      </c>
      <c r="K429" s="2" t="s">
        <v>56</v>
      </c>
      <c r="L429" s="2" t="s">
        <v>475</v>
      </c>
      <c r="M429" s="2" t="s">
        <v>57</v>
      </c>
      <c r="N429">
        <v>1</v>
      </c>
      <c r="O429">
        <v>2</v>
      </c>
      <c r="P429" s="3">
        <v>20031119130011</v>
      </c>
    </row>
    <row r="430" spans="1:16" ht="60">
      <c r="A430" t="s">
        <v>572</v>
      </c>
      <c r="B430">
        <v>5</v>
      </c>
      <c r="C430">
        <v>3</v>
      </c>
      <c r="D430">
        <v>0</v>
      </c>
      <c r="E430">
        <v>3</v>
      </c>
      <c r="F430">
        <v>0</v>
      </c>
      <c r="G430">
        <v>0</v>
      </c>
      <c r="H430">
        <v>0</v>
      </c>
      <c r="I430">
        <v>0</v>
      </c>
      <c r="J430">
        <v>3</v>
      </c>
      <c r="K430" s="2" t="s">
        <v>58</v>
      </c>
      <c r="L430" s="2" t="s">
        <v>59</v>
      </c>
      <c r="M430" s="2" t="s">
        <v>60</v>
      </c>
      <c r="N430">
        <v>1</v>
      </c>
      <c r="O430">
        <v>1</v>
      </c>
      <c r="P430" s="3">
        <v>20031119130235</v>
      </c>
    </row>
    <row r="431" spans="1:16" ht="135">
      <c r="A431" t="s">
        <v>571</v>
      </c>
      <c r="B431">
        <v>4</v>
      </c>
      <c r="C431">
        <v>3</v>
      </c>
      <c r="D431">
        <v>2</v>
      </c>
      <c r="E431">
        <v>4</v>
      </c>
      <c r="F431">
        <v>4</v>
      </c>
      <c r="G431">
        <v>4</v>
      </c>
      <c r="H431">
        <v>4</v>
      </c>
      <c r="I431">
        <v>3</v>
      </c>
      <c r="J431">
        <v>3</v>
      </c>
      <c r="K431" s="2" t="s">
        <v>61</v>
      </c>
      <c r="N431">
        <v>0</v>
      </c>
      <c r="O431">
        <v>1</v>
      </c>
      <c r="P431" s="3">
        <v>20031119130519</v>
      </c>
    </row>
    <row r="432" spans="1:16" ht="15">
      <c r="A432" t="s">
        <v>531</v>
      </c>
      <c r="B432">
        <v>5</v>
      </c>
      <c r="C432">
        <v>2</v>
      </c>
      <c r="D432">
        <v>0</v>
      </c>
      <c r="E432">
        <v>3</v>
      </c>
      <c r="F432">
        <v>3</v>
      </c>
      <c r="G432">
        <v>3</v>
      </c>
      <c r="H432">
        <v>3</v>
      </c>
      <c r="I432">
        <v>3</v>
      </c>
      <c r="J432">
        <v>2</v>
      </c>
      <c r="N432">
        <v>0</v>
      </c>
      <c r="O432">
        <v>1</v>
      </c>
      <c r="P432" s="3">
        <v>20031119130550</v>
      </c>
    </row>
    <row r="433" spans="1:16" ht="15">
      <c r="A433" t="s">
        <v>538</v>
      </c>
      <c r="B433">
        <v>6</v>
      </c>
      <c r="C433">
        <v>3</v>
      </c>
      <c r="D433">
        <v>3</v>
      </c>
      <c r="E433">
        <v>3</v>
      </c>
      <c r="F433">
        <v>3</v>
      </c>
      <c r="G433">
        <v>3</v>
      </c>
      <c r="H433">
        <v>3</v>
      </c>
      <c r="I433">
        <v>3</v>
      </c>
      <c r="J433">
        <v>3</v>
      </c>
      <c r="K433" s="2" t="s">
        <v>934</v>
      </c>
      <c r="N433">
        <v>1</v>
      </c>
      <c r="O433">
        <v>0</v>
      </c>
      <c r="P433" s="3">
        <v>20031119131227</v>
      </c>
    </row>
    <row r="434" spans="1:16" ht="60">
      <c r="A434" t="s">
        <v>572</v>
      </c>
      <c r="B434">
        <v>6</v>
      </c>
      <c r="C434">
        <v>4</v>
      </c>
      <c r="E434">
        <v>4</v>
      </c>
      <c r="F434">
        <v>4</v>
      </c>
      <c r="G434">
        <v>4</v>
      </c>
      <c r="H434">
        <v>0</v>
      </c>
      <c r="I434">
        <v>4</v>
      </c>
      <c r="J434">
        <v>0</v>
      </c>
      <c r="K434" s="2" t="s">
        <v>62</v>
      </c>
      <c r="L434" s="2" t="s">
        <v>63</v>
      </c>
      <c r="M434" s="2" t="s">
        <v>64</v>
      </c>
      <c r="N434">
        <v>4</v>
      </c>
      <c r="O434">
        <v>2</v>
      </c>
      <c r="P434" s="3">
        <v>20031119131312</v>
      </c>
    </row>
    <row r="435" spans="1:16" ht="45">
      <c r="A435" t="s">
        <v>538</v>
      </c>
      <c r="B435">
        <v>5</v>
      </c>
      <c r="C435">
        <v>0</v>
      </c>
      <c r="D435">
        <v>0</v>
      </c>
      <c r="E435">
        <v>0</v>
      </c>
      <c r="F435">
        <v>2</v>
      </c>
      <c r="G435">
        <v>2</v>
      </c>
      <c r="H435">
        <v>2</v>
      </c>
      <c r="I435">
        <v>2</v>
      </c>
      <c r="J435">
        <v>0</v>
      </c>
      <c r="K435" s="2" t="s">
        <v>1028</v>
      </c>
      <c r="M435" s="2" t="s">
        <v>65</v>
      </c>
      <c r="N435">
        <v>3</v>
      </c>
      <c r="O435">
        <v>0</v>
      </c>
      <c r="P435" s="3">
        <v>20031119131932</v>
      </c>
    </row>
    <row r="436" spans="1:16" ht="15">
      <c r="A436" t="s">
        <v>531</v>
      </c>
      <c r="B436">
        <v>6</v>
      </c>
      <c r="C436">
        <v>0</v>
      </c>
      <c r="D436">
        <v>3</v>
      </c>
      <c r="E436">
        <v>3</v>
      </c>
      <c r="F436">
        <v>3</v>
      </c>
      <c r="G436">
        <v>3</v>
      </c>
      <c r="H436">
        <v>0</v>
      </c>
      <c r="I436">
        <v>3</v>
      </c>
      <c r="J436">
        <v>3</v>
      </c>
      <c r="N436">
        <v>3</v>
      </c>
      <c r="O436">
        <v>1</v>
      </c>
      <c r="P436" s="3">
        <v>20031119132049</v>
      </c>
    </row>
    <row r="437" spans="1:16" ht="45">
      <c r="A437" t="s">
        <v>538</v>
      </c>
      <c r="B437">
        <v>6</v>
      </c>
      <c r="C437">
        <v>3</v>
      </c>
      <c r="D437">
        <v>3</v>
      </c>
      <c r="E437">
        <v>3</v>
      </c>
      <c r="F437">
        <v>3</v>
      </c>
      <c r="G437">
        <v>3</v>
      </c>
      <c r="H437">
        <v>3</v>
      </c>
      <c r="I437">
        <v>3</v>
      </c>
      <c r="J437">
        <v>3</v>
      </c>
      <c r="K437" s="2" t="s">
        <v>66</v>
      </c>
      <c r="N437">
        <v>1</v>
      </c>
      <c r="O437">
        <v>1</v>
      </c>
      <c r="P437" s="3">
        <v>20031119132111</v>
      </c>
    </row>
    <row r="438" spans="2:16" ht="30">
      <c r="B438">
        <v>5</v>
      </c>
      <c r="C438">
        <v>2</v>
      </c>
      <c r="D438">
        <v>2</v>
      </c>
      <c r="E438">
        <v>3</v>
      </c>
      <c r="F438">
        <v>2</v>
      </c>
      <c r="G438">
        <v>2</v>
      </c>
      <c r="H438">
        <v>2</v>
      </c>
      <c r="I438">
        <v>2</v>
      </c>
      <c r="J438">
        <v>2</v>
      </c>
      <c r="K438" s="2" t="s">
        <v>67</v>
      </c>
      <c r="N438">
        <v>1</v>
      </c>
      <c r="P438" s="3">
        <v>20031119132221</v>
      </c>
    </row>
    <row r="439" spans="1:16" ht="60">
      <c r="A439" t="s">
        <v>538</v>
      </c>
      <c r="B439">
        <v>6</v>
      </c>
      <c r="C439">
        <v>3</v>
      </c>
      <c r="D439">
        <v>3</v>
      </c>
      <c r="E439">
        <v>3</v>
      </c>
      <c r="F439">
        <v>4</v>
      </c>
      <c r="G439">
        <v>4</v>
      </c>
      <c r="H439">
        <v>4</v>
      </c>
      <c r="I439">
        <v>3</v>
      </c>
      <c r="J439">
        <v>2</v>
      </c>
      <c r="K439" s="2" t="s">
        <v>68</v>
      </c>
      <c r="L439" s="2" t="s">
        <v>69</v>
      </c>
      <c r="N439">
        <v>0</v>
      </c>
      <c r="O439">
        <v>1</v>
      </c>
      <c r="P439" s="3">
        <v>20031119133629</v>
      </c>
    </row>
    <row r="440" spans="1:16" ht="15">
      <c r="A440" t="s">
        <v>538</v>
      </c>
      <c r="B440">
        <v>3</v>
      </c>
      <c r="C440">
        <v>0</v>
      </c>
      <c r="D440">
        <v>0</v>
      </c>
      <c r="E440">
        <v>0</v>
      </c>
      <c r="F440">
        <v>0</v>
      </c>
      <c r="G440">
        <v>0</v>
      </c>
      <c r="H440">
        <v>0</v>
      </c>
      <c r="I440">
        <v>0</v>
      </c>
      <c r="J440">
        <v>0</v>
      </c>
      <c r="N440">
        <v>0</v>
      </c>
      <c r="O440">
        <v>0</v>
      </c>
      <c r="P440" s="3">
        <v>20031119133747</v>
      </c>
    </row>
    <row r="441" spans="2:16" ht="15">
      <c r="B441">
        <v>4</v>
      </c>
      <c r="O441">
        <v>2</v>
      </c>
      <c r="P441" s="3">
        <v>20031119134204</v>
      </c>
    </row>
    <row r="442" spans="1:16" ht="15">
      <c r="A442" t="s">
        <v>538</v>
      </c>
      <c r="B442">
        <v>5</v>
      </c>
      <c r="C442">
        <v>0</v>
      </c>
      <c r="D442">
        <v>0</v>
      </c>
      <c r="E442">
        <v>2</v>
      </c>
      <c r="F442">
        <v>2</v>
      </c>
      <c r="G442">
        <v>2</v>
      </c>
      <c r="H442">
        <v>2</v>
      </c>
      <c r="I442">
        <v>2</v>
      </c>
      <c r="J442">
        <v>2</v>
      </c>
      <c r="N442">
        <v>0</v>
      </c>
      <c r="O442">
        <v>0</v>
      </c>
      <c r="P442" s="3">
        <v>20031119134619</v>
      </c>
    </row>
    <row r="443" spans="1:16" ht="75">
      <c r="A443" t="s">
        <v>538</v>
      </c>
      <c r="B443">
        <v>6</v>
      </c>
      <c r="C443">
        <v>4</v>
      </c>
      <c r="D443">
        <v>2</v>
      </c>
      <c r="E443">
        <v>2</v>
      </c>
      <c r="F443">
        <v>2</v>
      </c>
      <c r="G443">
        <v>2</v>
      </c>
      <c r="H443">
        <v>2</v>
      </c>
      <c r="I443">
        <v>2</v>
      </c>
      <c r="J443">
        <v>4</v>
      </c>
      <c r="K443" s="2" t="s">
        <v>70</v>
      </c>
      <c r="L443" s="2" t="s">
        <v>17</v>
      </c>
      <c r="M443" s="2" t="s">
        <v>958</v>
      </c>
      <c r="N443">
        <v>0</v>
      </c>
      <c r="O443">
        <v>0</v>
      </c>
      <c r="P443" s="3">
        <v>20031119134834</v>
      </c>
    </row>
    <row r="444" spans="1:16" ht="15">
      <c r="A444" t="s">
        <v>237</v>
      </c>
      <c r="B444">
        <v>5</v>
      </c>
      <c r="C444">
        <v>0</v>
      </c>
      <c r="D444">
        <v>0</v>
      </c>
      <c r="E444">
        <v>3</v>
      </c>
      <c r="F444">
        <v>3</v>
      </c>
      <c r="G444">
        <v>0</v>
      </c>
      <c r="H444">
        <v>0</v>
      </c>
      <c r="I444">
        <v>0</v>
      </c>
      <c r="J444">
        <v>0</v>
      </c>
      <c r="N444">
        <v>3</v>
      </c>
      <c r="O444">
        <v>0</v>
      </c>
      <c r="P444" s="3">
        <v>20031119135041</v>
      </c>
    </row>
    <row r="445" spans="1:16" ht="30">
      <c r="A445" t="s">
        <v>572</v>
      </c>
      <c r="B445">
        <v>2</v>
      </c>
      <c r="C445">
        <v>0</v>
      </c>
      <c r="D445">
        <v>0</v>
      </c>
      <c r="E445">
        <v>0</v>
      </c>
      <c r="F445">
        <v>0</v>
      </c>
      <c r="G445">
        <v>0</v>
      </c>
      <c r="H445">
        <v>0</v>
      </c>
      <c r="I445">
        <v>0</v>
      </c>
      <c r="J445">
        <v>0</v>
      </c>
      <c r="K445" s="2" t="s">
        <v>18</v>
      </c>
      <c r="L445" s="2" t="s">
        <v>18</v>
      </c>
      <c r="M445" s="2" t="s">
        <v>18</v>
      </c>
      <c r="N445">
        <v>0</v>
      </c>
      <c r="O445">
        <v>0</v>
      </c>
      <c r="P445" s="3">
        <v>20031119135731</v>
      </c>
    </row>
    <row r="446" spans="1:16" ht="30">
      <c r="A446" t="s">
        <v>237</v>
      </c>
      <c r="B446">
        <v>5</v>
      </c>
      <c r="C446">
        <v>2</v>
      </c>
      <c r="D446">
        <v>2</v>
      </c>
      <c r="E446">
        <v>2</v>
      </c>
      <c r="F446">
        <v>2</v>
      </c>
      <c r="G446">
        <v>3</v>
      </c>
      <c r="H446">
        <v>3</v>
      </c>
      <c r="I446">
        <v>3</v>
      </c>
      <c r="J446">
        <v>3</v>
      </c>
      <c r="K446" s="2" t="s">
        <v>554</v>
      </c>
      <c r="L446" s="2" t="s">
        <v>19</v>
      </c>
      <c r="M446" s="2" t="s">
        <v>20</v>
      </c>
      <c r="N446">
        <v>2</v>
      </c>
      <c r="O446">
        <v>0</v>
      </c>
      <c r="P446" s="3">
        <v>20031119135852</v>
      </c>
    </row>
    <row r="447" spans="1:16" ht="45">
      <c r="A447" t="s">
        <v>538</v>
      </c>
      <c r="B447">
        <v>5</v>
      </c>
      <c r="C447">
        <v>0</v>
      </c>
      <c r="D447">
        <v>0</v>
      </c>
      <c r="E447">
        <v>1</v>
      </c>
      <c r="F447">
        <v>1</v>
      </c>
      <c r="G447">
        <v>0</v>
      </c>
      <c r="H447">
        <v>0</v>
      </c>
      <c r="I447">
        <v>0</v>
      </c>
      <c r="J447">
        <v>1</v>
      </c>
      <c r="K447" s="2" t="s">
        <v>475</v>
      </c>
      <c r="L447" s="2" t="s">
        <v>490</v>
      </c>
      <c r="M447" s="2" t="s">
        <v>21</v>
      </c>
      <c r="N447">
        <v>0</v>
      </c>
      <c r="O447">
        <v>0</v>
      </c>
      <c r="P447" s="3">
        <v>20031119140650</v>
      </c>
    </row>
    <row r="448" spans="1:16" ht="45">
      <c r="A448" t="s">
        <v>538</v>
      </c>
      <c r="B448">
        <v>5</v>
      </c>
      <c r="C448">
        <v>0</v>
      </c>
      <c r="D448">
        <v>0</v>
      </c>
      <c r="E448">
        <v>4</v>
      </c>
      <c r="F448">
        <v>4</v>
      </c>
      <c r="G448">
        <v>0</v>
      </c>
      <c r="H448">
        <v>4</v>
      </c>
      <c r="I448">
        <v>4</v>
      </c>
      <c r="J448">
        <v>0</v>
      </c>
      <c r="K448" s="2" t="s">
        <v>22</v>
      </c>
      <c r="N448">
        <v>0</v>
      </c>
      <c r="O448">
        <v>0</v>
      </c>
      <c r="P448" s="3">
        <v>20031119141045</v>
      </c>
    </row>
    <row r="449" spans="1:16" ht="30">
      <c r="A449" t="s">
        <v>237</v>
      </c>
      <c r="B449">
        <v>4</v>
      </c>
      <c r="C449">
        <v>2</v>
      </c>
      <c r="D449">
        <v>0</v>
      </c>
      <c r="E449">
        <v>2</v>
      </c>
      <c r="F449">
        <v>2</v>
      </c>
      <c r="G449">
        <v>3</v>
      </c>
      <c r="H449">
        <v>0</v>
      </c>
      <c r="I449">
        <v>0</v>
      </c>
      <c r="J449">
        <v>0</v>
      </c>
      <c r="K449" s="2" t="s">
        <v>23</v>
      </c>
      <c r="L449" s="2" t="s">
        <v>24</v>
      </c>
      <c r="M449" s="2" t="s">
        <v>25</v>
      </c>
      <c r="N449">
        <v>2</v>
      </c>
      <c r="O449">
        <v>0</v>
      </c>
      <c r="P449" s="3">
        <v>20031119141141</v>
      </c>
    </row>
    <row r="450" spans="1:16" ht="15">
      <c r="A450" t="s">
        <v>572</v>
      </c>
      <c r="B450">
        <v>5</v>
      </c>
      <c r="C450">
        <v>0</v>
      </c>
      <c r="D450">
        <v>0</v>
      </c>
      <c r="E450">
        <v>1</v>
      </c>
      <c r="F450">
        <v>0</v>
      </c>
      <c r="G450">
        <v>3</v>
      </c>
      <c r="H450">
        <v>0</v>
      </c>
      <c r="I450">
        <v>2</v>
      </c>
      <c r="J450">
        <v>1</v>
      </c>
      <c r="N450">
        <v>0</v>
      </c>
      <c r="P450" s="3">
        <v>20031119141351</v>
      </c>
    </row>
    <row r="451" spans="1:16" ht="30">
      <c r="A451" t="s">
        <v>538</v>
      </c>
      <c r="B451">
        <v>6</v>
      </c>
      <c r="C451">
        <v>2</v>
      </c>
      <c r="D451">
        <v>0</v>
      </c>
      <c r="E451">
        <v>2</v>
      </c>
      <c r="F451">
        <v>2</v>
      </c>
      <c r="G451">
        <v>2</v>
      </c>
      <c r="H451">
        <v>2</v>
      </c>
      <c r="I451">
        <v>2</v>
      </c>
      <c r="J451">
        <v>2</v>
      </c>
      <c r="K451" s="2" t="s">
        <v>26</v>
      </c>
      <c r="M451" s="2" t="s">
        <v>27</v>
      </c>
      <c r="N451">
        <v>1</v>
      </c>
      <c r="O451">
        <v>0</v>
      </c>
      <c r="P451" s="3">
        <v>20031119141604</v>
      </c>
    </row>
    <row r="452" spans="1:16" ht="30">
      <c r="A452" t="s">
        <v>538</v>
      </c>
      <c r="B452">
        <v>6</v>
      </c>
      <c r="C452">
        <v>0</v>
      </c>
      <c r="D452">
        <v>0</v>
      </c>
      <c r="E452">
        <v>4</v>
      </c>
      <c r="F452">
        <v>0</v>
      </c>
      <c r="G452">
        <v>0</v>
      </c>
      <c r="H452">
        <v>1</v>
      </c>
      <c r="I452">
        <v>0</v>
      </c>
      <c r="J452">
        <v>4</v>
      </c>
      <c r="K452" s="2" t="s">
        <v>28</v>
      </c>
      <c r="L452" s="2" t="s">
        <v>29</v>
      </c>
      <c r="M452" s="2" t="s">
        <v>30</v>
      </c>
      <c r="N452">
        <v>0</v>
      </c>
      <c r="O452">
        <v>0</v>
      </c>
      <c r="P452" s="3">
        <v>20031119141912</v>
      </c>
    </row>
    <row r="453" spans="1:16" ht="45">
      <c r="A453" t="s">
        <v>538</v>
      </c>
      <c r="B453">
        <v>5</v>
      </c>
      <c r="C453">
        <v>3</v>
      </c>
      <c r="D453">
        <v>3</v>
      </c>
      <c r="E453">
        <v>4</v>
      </c>
      <c r="F453">
        <v>2</v>
      </c>
      <c r="G453">
        <v>2</v>
      </c>
      <c r="H453">
        <v>3</v>
      </c>
      <c r="I453">
        <v>3</v>
      </c>
      <c r="J453">
        <v>1</v>
      </c>
      <c r="K453" s="2" t="s">
        <v>31</v>
      </c>
      <c r="L453" s="2" t="s">
        <v>32</v>
      </c>
      <c r="M453" s="2" t="s">
        <v>33</v>
      </c>
      <c r="N453">
        <v>3</v>
      </c>
      <c r="O453">
        <v>2</v>
      </c>
      <c r="P453" s="3">
        <v>20031119142217</v>
      </c>
    </row>
    <row r="454" spans="1:16" ht="45">
      <c r="A454" t="s">
        <v>538</v>
      </c>
      <c r="B454">
        <v>5</v>
      </c>
      <c r="C454">
        <v>0</v>
      </c>
      <c r="D454">
        <v>0</v>
      </c>
      <c r="E454">
        <v>2</v>
      </c>
      <c r="F454">
        <v>2</v>
      </c>
      <c r="G454">
        <v>2</v>
      </c>
      <c r="H454">
        <v>2</v>
      </c>
      <c r="I454">
        <v>2</v>
      </c>
      <c r="J454">
        <v>2</v>
      </c>
      <c r="K454" s="2" t="s">
        <v>34</v>
      </c>
      <c r="L454" s="2" t="s">
        <v>344</v>
      </c>
      <c r="M454" s="2" t="s">
        <v>35</v>
      </c>
      <c r="N454">
        <v>3</v>
      </c>
      <c r="O454">
        <v>1</v>
      </c>
      <c r="P454" s="3">
        <v>20031119142817</v>
      </c>
    </row>
    <row r="455" spans="1:16" ht="60">
      <c r="A455" t="s">
        <v>538</v>
      </c>
      <c r="B455">
        <v>5</v>
      </c>
      <c r="C455">
        <v>2</v>
      </c>
      <c r="D455">
        <v>2</v>
      </c>
      <c r="E455">
        <v>2</v>
      </c>
      <c r="F455">
        <v>2</v>
      </c>
      <c r="G455">
        <v>2</v>
      </c>
      <c r="H455">
        <v>2</v>
      </c>
      <c r="I455">
        <v>2</v>
      </c>
      <c r="J455">
        <v>1</v>
      </c>
      <c r="K455" s="2" t="s">
        <v>36</v>
      </c>
      <c r="M455" s="2" t="s">
        <v>37</v>
      </c>
      <c r="N455">
        <v>0</v>
      </c>
      <c r="O455">
        <v>0</v>
      </c>
      <c r="P455" s="3">
        <v>20031119143214</v>
      </c>
    </row>
    <row r="456" spans="1:16" ht="45">
      <c r="A456" t="s">
        <v>538</v>
      </c>
      <c r="B456">
        <v>6</v>
      </c>
      <c r="C456">
        <v>0</v>
      </c>
      <c r="D456">
        <v>0</v>
      </c>
      <c r="E456">
        <v>4</v>
      </c>
      <c r="F456">
        <v>0</v>
      </c>
      <c r="G456">
        <v>0</v>
      </c>
      <c r="H456">
        <v>3</v>
      </c>
      <c r="I456">
        <v>4</v>
      </c>
      <c r="J456">
        <v>4</v>
      </c>
      <c r="K456" s="2" t="s">
        <v>38</v>
      </c>
      <c r="L456" s="2" t="s">
        <v>39</v>
      </c>
      <c r="M456" s="2" t="s">
        <v>40</v>
      </c>
      <c r="N456">
        <v>0</v>
      </c>
      <c r="O456">
        <v>1</v>
      </c>
      <c r="P456" s="3">
        <v>20031119143343</v>
      </c>
    </row>
    <row r="457" spans="1:16" ht="30">
      <c r="A457" t="s">
        <v>538</v>
      </c>
      <c r="B457">
        <v>6</v>
      </c>
      <c r="C457">
        <v>0</v>
      </c>
      <c r="D457">
        <v>0</v>
      </c>
      <c r="E457">
        <v>3</v>
      </c>
      <c r="F457">
        <v>0</v>
      </c>
      <c r="G457">
        <v>2</v>
      </c>
      <c r="H457">
        <v>0</v>
      </c>
      <c r="I457">
        <v>0</v>
      </c>
      <c r="J457">
        <v>0</v>
      </c>
      <c r="K457" s="2" t="s">
        <v>41</v>
      </c>
      <c r="L457" s="2" t="s">
        <v>236</v>
      </c>
      <c r="M457" s="2" t="s">
        <v>236</v>
      </c>
      <c r="N457">
        <v>0</v>
      </c>
      <c r="O457">
        <v>0</v>
      </c>
      <c r="P457" s="3">
        <v>20031119143425</v>
      </c>
    </row>
    <row r="458" spans="1:16" ht="15">
      <c r="A458" t="s">
        <v>538</v>
      </c>
      <c r="B458">
        <v>6</v>
      </c>
      <c r="C458">
        <v>2</v>
      </c>
      <c r="D458">
        <v>2</v>
      </c>
      <c r="E458">
        <v>4</v>
      </c>
      <c r="F458">
        <v>4</v>
      </c>
      <c r="G458">
        <v>4</v>
      </c>
      <c r="H458">
        <v>4</v>
      </c>
      <c r="I458">
        <v>4</v>
      </c>
      <c r="J458">
        <v>4</v>
      </c>
      <c r="N458">
        <v>1</v>
      </c>
      <c r="O458">
        <v>1</v>
      </c>
      <c r="P458" s="3">
        <v>20031119143600</v>
      </c>
    </row>
    <row r="459" spans="1:16" ht="135">
      <c r="A459" t="s">
        <v>538</v>
      </c>
      <c r="B459">
        <v>6</v>
      </c>
      <c r="C459">
        <v>0</v>
      </c>
      <c r="D459">
        <v>0</v>
      </c>
      <c r="E459">
        <v>4</v>
      </c>
      <c r="F459">
        <v>4</v>
      </c>
      <c r="G459">
        <v>0</v>
      </c>
      <c r="H459">
        <v>3</v>
      </c>
      <c r="I459">
        <v>0</v>
      </c>
      <c r="J459">
        <v>4</v>
      </c>
      <c r="K459" s="2" t="s">
        <v>42</v>
      </c>
      <c r="M459" s="2" t="s">
        <v>43</v>
      </c>
      <c r="N459">
        <v>3</v>
      </c>
      <c r="O459">
        <v>1</v>
      </c>
      <c r="P459" s="3">
        <v>20031119143843</v>
      </c>
    </row>
    <row r="460" spans="1:16" ht="120">
      <c r="A460" t="s">
        <v>538</v>
      </c>
      <c r="B460">
        <v>6</v>
      </c>
      <c r="C460">
        <v>3</v>
      </c>
      <c r="D460">
        <v>0</v>
      </c>
      <c r="E460">
        <v>4</v>
      </c>
      <c r="F460">
        <v>4</v>
      </c>
      <c r="G460">
        <v>3</v>
      </c>
      <c r="H460">
        <v>4</v>
      </c>
      <c r="I460">
        <v>4</v>
      </c>
      <c r="J460">
        <v>0</v>
      </c>
      <c r="K460" s="2" t="s">
        <v>44</v>
      </c>
      <c r="N460">
        <v>4</v>
      </c>
      <c r="O460">
        <v>1</v>
      </c>
      <c r="P460" s="3">
        <v>20031119144040</v>
      </c>
    </row>
    <row r="461" spans="1:16" ht="15">
      <c r="A461" t="s">
        <v>538</v>
      </c>
      <c r="B461">
        <v>6</v>
      </c>
      <c r="C461">
        <v>3</v>
      </c>
      <c r="D461">
        <v>0</v>
      </c>
      <c r="E461">
        <v>2</v>
      </c>
      <c r="F461">
        <v>2</v>
      </c>
      <c r="G461">
        <v>3</v>
      </c>
      <c r="H461">
        <v>3</v>
      </c>
      <c r="I461">
        <v>1</v>
      </c>
      <c r="J461">
        <v>3</v>
      </c>
      <c r="K461" s="2" t="s">
        <v>32</v>
      </c>
      <c r="L461" s="2" t="s">
        <v>45</v>
      </c>
      <c r="M461" s="2" t="s">
        <v>46</v>
      </c>
      <c r="N461">
        <v>0</v>
      </c>
      <c r="O461">
        <v>0</v>
      </c>
      <c r="P461" s="3">
        <v>20031119144445</v>
      </c>
    </row>
    <row r="462" spans="1:16" ht="15">
      <c r="A462" t="s">
        <v>572</v>
      </c>
      <c r="B462">
        <v>2</v>
      </c>
      <c r="C462">
        <v>0</v>
      </c>
      <c r="D462">
        <v>0</v>
      </c>
      <c r="E462">
        <v>0</v>
      </c>
      <c r="F462">
        <v>0</v>
      </c>
      <c r="G462">
        <v>0</v>
      </c>
      <c r="H462">
        <v>0</v>
      </c>
      <c r="I462">
        <v>0</v>
      </c>
      <c r="J462">
        <v>0</v>
      </c>
      <c r="N462">
        <v>0</v>
      </c>
      <c r="O462">
        <v>0</v>
      </c>
      <c r="P462" s="3">
        <v>20031119145051</v>
      </c>
    </row>
    <row r="463" spans="1:16" ht="15">
      <c r="A463" t="s">
        <v>538</v>
      </c>
      <c r="B463">
        <v>5</v>
      </c>
      <c r="C463">
        <v>0</v>
      </c>
      <c r="D463">
        <v>0</v>
      </c>
      <c r="E463">
        <v>4</v>
      </c>
      <c r="F463">
        <v>3</v>
      </c>
      <c r="G463">
        <v>3</v>
      </c>
      <c r="H463">
        <v>3</v>
      </c>
      <c r="I463">
        <v>0</v>
      </c>
      <c r="J463">
        <v>0</v>
      </c>
      <c r="K463" s="2" t="s">
        <v>481</v>
      </c>
      <c r="L463" s="2" t="s">
        <v>47</v>
      </c>
      <c r="N463">
        <v>0</v>
      </c>
      <c r="O463">
        <v>0</v>
      </c>
      <c r="P463" s="3">
        <v>20031119145751</v>
      </c>
    </row>
    <row r="464" spans="1:16" ht="45">
      <c r="A464" t="s">
        <v>538</v>
      </c>
      <c r="B464">
        <v>5</v>
      </c>
      <c r="C464">
        <v>0</v>
      </c>
      <c r="D464">
        <v>0</v>
      </c>
      <c r="E464">
        <v>0</v>
      </c>
      <c r="F464">
        <v>0</v>
      </c>
      <c r="G464">
        <v>0</v>
      </c>
      <c r="H464">
        <v>0</v>
      </c>
      <c r="J464">
        <v>0</v>
      </c>
      <c r="K464" s="2" t="s">
        <v>48</v>
      </c>
      <c r="L464" s="2" t="s">
        <v>498</v>
      </c>
      <c r="M464" s="2" t="s">
        <v>498</v>
      </c>
      <c r="N464">
        <v>0</v>
      </c>
      <c r="O464">
        <v>0</v>
      </c>
      <c r="P464" s="3">
        <v>20031119145838</v>
      </c>
    </row>
    <row r="465" spans="1:16" ht="105">
      <c r="A465" t="s">
        <v>538</v>
      </c>
      <c r="B465">
        <v>5</v>
      </c>
      <c r="C465">
        <v>2</v>
      </c>
      <c r="D465">
        <v>2</v>
      </c>
      <c r="E465">
        <v>2</v>
      </c>
      <c r="F465">
        <v>3</v>
      </c>
      <c r="G465">
        <v>4</v>
      </c>
      <c r="H465">
        <v>4</v>
      </c>
      <c r="I465">
        <v>3</v>
      </c>
      <c r="J465">
        <v>1</v>
      </c>
      <c r="K465" s="2" t="s">
        <v>881</v>
      </c>
      <c r="L465" s="2" t="s">
        <v>882</v>
      </c>
      <c r="M465" s="2" t="s">
        <v>883</v>
      </c>
      <c r="N465">
        <v>1</v>
      </c>
      <c r="O465">
        <v>1</v>
      </c>
      <c r="P465" s="3">
        <v>20031119150105</v>
      </c>
    </row>
    <row r="466" spans="1:16" ht="15">
      <c r="A466" t="s">
        <v>571</v>
      </c>
      <c r="B466">
        <v>2</v>
      </c>
      <c r="C466">
        <v>3</v>
      </c>
      <c r="D466">
        <v>2</v>
      </c>
      <c r="E466">
        <v>2</v>
      </c>
      <c r="F466">
        <v>2</v>
      </c>
      <c r="G466">
        <v>2</v>
      </c>
      <c r="H466">
        <v>2</v>
      </c>
      <c r="I466">
        <v>2</v>
      </c>
      <c r="J466">
        <v>2</v>
      </c>
      <c r="K466" s="2" t="s">
        <v>884</v>
      </c>
      <c r="L466" s="2" t="s">
        <v>236</v>
      </c>
      <c r="M466" s="2" t="s">
        <v>236</v>
      </c>
      <c r="N466">
        <v>0</v>
      </c>
      <c r="O466">
        <v>0</v>
      </c>
      <c r="P466" s="3">
        <v>20031119150440</v>
      </c>
    </row>
    <row r="467" spans="1:16" ht="15">
      <c r="A467" t="s">
        <v>538</v>
      </c>
      <c r="B467">
        <v>2</v>
      </c>
      <c r="C467">
        <v>0</v>
      </c>
      <c r="D467">
        <v>0</v>
      </c>
      <c r="E467">
        <v>0</v>
      </c>
      <c r="F467">
        <v>0</v>
      </c>
      <c r="G467">
        <v>0</v>
      </c>
      <c r="H467">
        <v>0</v>
      </c>
      <c r="I467">
        <v>0</v>
      </c>
      <c r="J467">
        <v>0</v>
      </c>
      <c r="N467">
        <v>3</v>
      </c>
      <c r="O467">
        <v>0</v>
      </c>
      <c r="P467" s="3">
        <v>20031119151024</v>
      </c>
    </row>
    <row r="468" spans="1:16" ht="15">
      <c r="A468" t="s">
        <v>571</v>
      </c>
      <c r="B468">
        <v>5</v>
      </c>
      <c r="C468">
        <v>0</v>
      </c>
      <c r="D468">
        <v>0</v>
      </c>
      <c r="E468">
        <v>2</v>
      </c>
      <c r="F468">
        <v>0</v>
      </c>
      <c r="G468">
        <v>0</v>
      </c>
      <c r="H468">
        <v>0</v>
      </c>
      <c r="I468">
        <v>0</v>
      </c>
      <c r="J468">
        <v>0</v>
      </c>
      <c r="N468">
        <v>2</v>
      </c>
      <c r="O468">
        <v>0</v>
      </c>
      <c r="P468" s="3">
        <v>20031119151100</v>
      </c>
    </row>
    <row r="469" spans="1:16" ht="15">
      <c r="A469" t="s">
        <v>572</v>
      </c>
      <c r="B469">
        <v>5</v>
      </c>
      <c r="C469">
        <v>3</v>
      </c>
      <c r="D469">
        <v>3</v>
      </c>
      <c r="E469">
        <v>2</v>
      </c>
      <c r="F469">
        <v>2</v>
      </c>
      <c r="G469">
        <v>2</v>
      </c>
      <c r="H469">
        <v>2</v>
      </c>
      <c r="I469">
        <v>2</v>
      </c>
      <c r="J469">
        <v>2</v>
      </c>
      <c r="N469">
        <v>0</v>
      </c>
      <c r="O469">
        <v>1</v>
      </c>
      <c r="P469" s="3">
        <v>20031119151336</v>
      </c>
    </row>
    <row r="470" spans="1:16" ht="75">
      <c r="A470" t="s">
        <v>538</v>
      </c>
      <c r="B470">
        <v>5</v>
      </c>
      <c r="C470">
        <v>1</v>
      </c>
      <c r="D470">
        <v>1</v>
      </c>
      <c r="E470">
        <v>1</v>
      </c>
      <c r="F470">
        <v>2</v>
      </c>
      <c r="G470">
        <v>2</v>
      </c>
      <c r="H470">
        <v>3</v>
      </c>
      <c r="I470">
        <v>2</v>
      </c>
      <c r="J470">
        <v>1</v>
      </c>
      <c r="K470" s="2" t="s">
        <v>885</v>
      </c>
      <c r="L470" s="2" t="s">
        <v>886</v>
      </c>
      <c r="M470" s="2" t="s">
        <v>887</v>
      </c>
      <c r="N470">
        <v>0</v>
      </c>
      <c r="O470">
        <v>2</v>
      </c>
      <c r="P470" s="3">
        <v>20031119151617</v>
      </c>
    </row>
    <row r="471" spans="1:16" ht="45">
      <c r="A471" t="s">
        <v>538</v>
      </c>
      <c r="B471">
        <v>6</v>
      </c>
      <c r="C471">
        <v>2</v>
      </c>
      <c r="D471">
        <v>0</v>
      </c>
      <c r="E471">
        <v>4</v>
      </c>
      <c r="F471">
        <v>4</v>
      </c>
      <c r="G471">
        <v>2</v>
      </c>
      <c r="H471">
        <v>2</v>
      </c>
      <c r="I471">
        <v>2</v>
      </c>
      <c r="J471">
        <v>4</v>
      </c>
      <c r="K471" s="2" t="s">
        <v>888</v>
      </c>
      <c r="N471">
        <v>0</v>
      </c>
      <c r="O471">
        <v>0</v>
      </c>
      <c r="P471" s="3">
        <v>20031119151714</v>
      </c>
    </row>
    <row r="472" spans="1:16" ht="15">
      <c r="A472" t="s">
        <v>538</v>
      </c>
      <c r="B472">
        <v>3</v>
      </c>
      <c r="C472">
        <v>4</v>
      </c>
      <c r="D472">
        <v>0</v>
      </c>
      <c r="E472">
        <v>0</v>
      </c>
      <c r="F472">
        <v>0</v>
      </c>
      <c r="G472">
        <v>0</v>
      </c>
      <c r="H472">
        <v>0</v>
      </c>
      <c r="I472">
        <v>0</v>
      </c>
      <c r="J472">
        <v>0</v>
      </c>
      <c r="N472">
        <v>0</v>
      </c>
      <c r="O472">
        <v>2</v>
      </c>
      <c r="P472" s="3">
        <v>20031119151855</v>
      </c>
    </row>
    <row r="473" spans="1:16" ht="75">
      <c r="A473" t="s">
        <v>572</v>
      </c>
      <c r="B473">
        <v>5</v>
      </c>
      <c r="C473">
        <v>2</v>
      </c>
      <c r="D473">
        <v>2</v>
      </c>
      <c r="E473">
        <v>3</v>
      </c>
      <c r="F473">
        <v>3</v>
      </c>
      <c r="G473">
        <v>3</v>
      </c>
      <c r="H473">
        <v>2</v>
      </c>
      <c r="I473">
        <v>2</v>
      </c>
      <c r="J473">
        <v>2</v>
      </c>
      <c r="K473" s="2" t="s">
        <v>889</v>
      </c>
      <c r="M473" s="2" t="s">
        <v>890</v>
      </c>
      <c r="N473">
        <v>0</v>
      </c>
      <c r="O473">
        <v>0</v>
      </c>
      <c r="P473" s="3">
        <v>20031119152025</v>
      </c>
    </row>
    <row r="474" spans="1:16" ht="75">
      <c r="A474" t="s">
        <v>538</v>
      </c>
      <c r="B474">
        <v>6</v>
      </c>
      <c r="C474">
        <v>3</v>
      </c>
      <c r="D474">
        <v>0</v>
      </c>
      <c r="E474">
        <v>3</v>
      </c>
      <c r="F474">
        <v>0</v>
      </c>
      <c r="G474">
        <v>0</v>
      </c>
      <c r="H474">
        <v>0</v>
      </c>
      <c r="I474">
        <v>0</v>
      </c>
      <c r="J474">
        <v>3</v>
      </c>
      <c r="K474" s="2" t="s">
        <v>7</v>
      </c>
      <c r="L474" s="2" t="s">
        <v>8</v>
      </c>
      <c r="N474">
        <v>0</v>
      </c>
      <c r="O474">
        <v>0</v>
      </c>
      <c r="P474" s="3">
        <v>20031119153142</v>
      </c>
    </row>
    <row r="475" spans="1:16" ht="75">
      <c r="A475" t="s">
        <v>237</v>
      </c>
      <c r="B475">
        <v>6</v>
      </c>
      <c r="C475">
        <v>0</v>
      </c>
      <c r="D475">
        <v>0</v>
      </c>
      <c r="E475">
        <v>2</v>
      </c>
      <c r="F475">
        <v>3</v>
      </c>
      <c r="G475">
        <v>1</v>
      </c>
      <c r="H475">
        <v>0</v>
      </c>
      <c r="I475">
        <v>0</v>
      </c>
      <c r="J475">
        <v>0</v>
      </c>
      <c r="K475" s="2" t="s">
        <v>9</v>
      </c>
      <c r="L475" s="2" t="s">
        <v>10</v>
      </c>
      <c r="M475" s="2" t="s">
        <v>11</v>
      </c>
      <c r="N475">
        <v>3</v>
      </c>
      <c r="O475">
        <v>2</v>
      </c>
      <c r="P475" s="3">
        <v>20031119153450</v>
      </c>
    </row>
    <row r="476" spans="1:16" ht="90">
      <c r="A476" t="s">
        <v>538</v>
      </c>
      <c r="B476">
        <v>5</v>
      </c>
      <c r="C476">
        <v>0</v>
      </c>
      <c r="D476">
        <v>0</v>
      </c>
      <c r="E476">
        <v>4</v>
      </c>
      <c r="F476">
        <v>0</v>
      </c>
      <c r="G476">
        <v>0</v>
      </c>
      <c r="H476">
        <v>0</v>
      </c>
      <c r="I476">
        <v>4</v>
      </c>
      <c r="J476">
        <v>4</v>
      </c>
      <c r="K476" s="2" t="s">
        <v>12</v>
      </c>
      <c r="N476">
        <v>0</v>
      </c>
      <c r="O476">
        <v>0</v>
      </c>
      <c r="P476" s="3">
        <v>20031119153512</v>
      </c>
    </row>
    <row r="477" spans="1:16" ht="15">
      <c r="A477" t="s">
        <v>538</v>
      </c>
      <c r="B477">
        <v>3</v>
      </c>
      <c r="C477">
        <v>2</v>
      </c>
      <c r="D477">
        <v>3</v>
      </c>
      <c r="E477">
        <v>3</v>
      </c>
      <c r="F477">
        <v>3</v>
      </c>
      <c r="G477">
        <v>3</v>
      </c>
      <c r="H477">
        <v>3</v>
      </c>
      <c r="I477">
        <v>2</v>
      </c>
      <c r="J477">
        <v>3</v>
      </c>
      <c r="N477">
        <v>0</v>
      </c>
      <c r="O477">
        <v>0</v>
      </c>
      <c r="P477" s="3">
        <v>20031119153513</v>
      </c>
    </row>
    <row r="478" spans="1:16" ht="135">
      <c r="A478" t="s">
        <v>538</v>
      </c>
      <c r="B478">
        <v>5</v>
      </c>
      <c r="C478">
        <v>3</v>
      </c>
      <c r="D478">
        <v>0</v>
      </c>
      <c r="E478">
        <v>3</v>
      </c>
      <c r="F478">
        <v>3</v>
      </c>
      <c r="G478">
        <v>0</v>
      </c>
      <c r="H478">
        <v>2</v>
      </c>
      <c r="I478">
        <v>2</v>
      </c>
      <c r="J478">
        <v>0</v>
      </c>
      <c r="K478" s="2" t="s">
        <v>13</v>
      </c>
      <c r="L478" s="2" t="s">
        <v>14</v>
      </c>
      <c r="M478" s="2" t="s">
        <v>15</v>
      </c>
      <c r="N478">
        <v>0</v>
      </c>
      <c r="O478">
        <v>0</v>
      </c>
      <c r="P478" s="3">
        <v>20031119153907</v>
      </c>
    </row>
    <row r="479" spans="1:16" ht="15">
      <c r="A479" t="s">
        <v>538</v>
      </c>
      <c r="B479">
        <v>6</v>
      </c>
      <c r="C479">
        <v>2</v>
      </c>
      <c r="D479">
        <v>1</v>
      </c>
      <c r="E479">
        <v>3</v>
      </c>
      <c r="F479">
        <v>3</v>
      </c>
      <c r="G479">
        <v>2</v>
      </c>
      <c r="H479">
        <v>3</v>
      </c>
      <c r="I479">
        <v>3</v>
      </c>
      <c r="J479">
        <v>3</v>
      </c>
      <c r="N479">
        <v>0</v>
      </c>
      <c r="O479">
        <v>1</v>
      </c>
      <c r="P479" s="3">
        <v>20031119154128</v>
      </c>
    </row>
    <row r="480" spans="1:16" ht="45">
      <c r="A480" t="s">
        <v>538</v>
      </c>
      <c r="B480">
        <v>5</v>
      </c>
      <c r="C480">
        <v>3</v>
      </c>
      <c r="D480">
        <v>3</v>
      </c>
      <c r="E480">
        <v>3</v>
      </c>
      <c r="F480">
        <v>3</v>
      </c>
      <c r="G480">
        <v>3</v>
      </c>
      <c r="H480">
        <v>3</v>
      </c>
      <c r="I480">
        <v>3</v>
      </c>
      <c r="J480">
        <v>3</v>
      </c>
      <c r="K480" s="2" t="s">
        <v>16</v>
      </c>
      <c r="L480" s="2" t="s">
        <v>848</v>
      </c>
      <c r="M480" s="2" t="s">
        <v>848</v>
      </c>
      <c r="N480">
        <v>0</v>
      </c>
      <c r="O480">
        <v>2</v>
      </c>
      <c r="P480" s="3">
        <v>20031119154218</v>
      </c>
    </row>
    <row r="481" spans="1:16" ht="15">
      <c r="A481" t="s">
        <v>538</v>
      </c>
      <c r="B481">
        <v>2</v>
      </c>
      <c r="C481">
        <v>0</v>
      </c>
      <c r="D481">
        <v>0</v>
      </c>
      <c r="E481">
        <v>0</v>
      </c>
      <c r="F481">
        <v>0</v>
      </c>
      <c r="G481">
        <v>0</v>
      </c>
      <c r="H481">
        <v>0</v>
      </c>
      <c r="I481">
        <v>0</v>
      </c>
      <c r="J481">
        <v>0</v>
      </c>
      <c r="N481">
        <v>0</v>
      </c>
      <c r="O481">
        <v>0</v>
      </c>
      <c r="P481" s="3">
        <v>20031119154433</v>
      </c>
    </row>
    <row r="482" spans="1:16" ht="15">
      <c r="A482" t="s">
        <v>538</v>
      </c>
      <c r="B482">
        <v>5</v>
      </c>
      <c r="C482">
        <v>0</v>
      </c>
      <c r="D482">
        <v>0</v>
      </c>
      <c r="E482">
        <v>0</v>
      </c>
      <c r="F482">
        <v>0</v>
      </c>
      <c r="G482">
        <v>0</v>
      </c>
      <c r="H482">
        <v>0</v>
      </c>
      <c r="I482">
        <v>0</v>
      </c>
      <c r="J482">
        <v>0</v>
      </c>
      <c r="N482">
        <v>0</v>
      </c>
      <c r="O482">
        <v>0</v>
      </c>
      <c r="P482" s="3">
        <v>20031119154549</v>
      </c>
    </row>
    <row r="483" spans="1:16" ht="15">
      <c r="A483" t="s">
        <v>538</v>
      </c>
      <c r="B483">
        <v>3</v>
      </c>
      <c r="C483">
        <v>1</v>
      </c>
      <c r="D483">
        <v>1</v>
      </c>
      <c r="E483">
        <v>1</v>
      </c>
      <c r="F483">
        <v>1</v>
      </c>
      <c r="G483">
        <v>1</v>
      </c>
      <c r="H483">
        <v>1</v>
      </c>
      <c r="I483">
        <v>1</v>
      </c>
      <c r="J483">
        <v>1</v>
      </c>
      <c r="N483">
        <v>0</v>
      </c>
      <c r="O483">
        <v>0</v>
      </c>
      <c r="P483" s="3">
        <v>20031119155030</v>
      </c>
    </row>
    <row r="484" spans="1:16" ht="75">
      <c r="A484" t="s">
        <v>538</v>
      </c>
      <c r="C484">
        <v>2</v>
      </c>
      <c r="D484">
        <v>3</v>
      </c>
      <c r="E484">
        <v>2</v>
      </c>
      <c r="F484">
        <v>3</v>
      </c>
      <c r="G484">
        <v>0</v>
      </c>
      <c r="H484">
        <v>4</v>
      </c>
      <c r="I484">
        <v>3</v>
      </c>
      <c r="J484">
        <v>4</v>
      </c>
      <c r="K484" s="2" t="s">
        <v>849</v>
      </c>
      <c r="L484" s="2" t="s">
        <v>850</v>
      </c>
      <c r="N484">
        <v>0</v>
      </c>
      <c r="O484">
        <v>1</v>
      </c>
      <c r="P484" s="3">
        <v>20031119155533</v>
      </c>
    </row>
    <row r="485" spans="1:16" ht="15">
      <c r="A485" t="s">
        <v>571</v>
      </c>
      <c r="B485">
        <v>5</v>
      </c>
      <c r="C485">
        <v>3</v>
      </c>
      <c r="D485">
        <v>3</v>
      </c>
      <c r="E485">
        <v>0</v>
      </c>
      <c r="F485">
        <v>0</v>
      </c>
      <c r="G485">
        <v>0</v>
      </c>
      <c r="H485">
        <v>0</v>
      </c>
      <c r="I485">
        <v>0</v>
      </c>
      <c r="J485">
        <v>3</v>
      </c>
      <c r="K485" s="2" t="s">
        <v>851</v>
      </c>
      <c r="L485" s="2" t="s">
        <v>852</v>
      </c>
      <c r="M485" s="2" t="s">
        <v>853</v>
      </c>
      <c r="N485">
        <v>2</v>
      </c>
      <c r="O485">
        <v>1</v>
      </c>
      <c r="P485" s="3">
        <v>20031119155955</v>
      </c>
    </row>
    <row r="486" spans="1:16" ht="15">
      <c r="A486" t="s">
        <v>538</v>
      </c>
      <c r="B486">
        <v>5</v>
      </c>
      <c r="C486">
        <v>0</v>
      </c>
      <c r="D486">
        <v>0</v>
      </c>
      <c r="E486">
        <v>3</v>
      </c>
      <c r="F486">
        <v>3</v>
      </c>
      <c r="G486">
        <v>3</v>
      </c>
      <c r="H486">
        <v>3</v>
      </c>
      <c r="I486">
        <v>4</v>
      </c>
      <c r="J486">
        <v>3</v>
      </c>
      <c r="N486">
        <v>0</v>
      </c>
      <c r="O486">
        <v>0</v>
      </c>
      <c r="P486" s="3">
        <v>20031119161057</v>
      </c>
    </row>
    <row r="487" spans="1:16" ht="75">
      <c r="A487" t="s">
        <v>538</v>
      </c>
      <c r="B487">
        <v>3</v>
      </c>
      <c r="C487">
        <v>0</v>
      </c>
      <c r="D487">
        <v>0</v>
      </c>
      <c r="E487">
        <v>0</v>
      </c>
      <c r="F487">
        <v>0</v>
      </c>
      <c r="G487">
        <v>0</v>
      </c>
      <c r="H487">
        <v>0</v>
      </c>
      <c r="I487">
        <v>0</v>
      </c>
      <c r="J487">
        <v>0</v>
      </c>
      <c r="K487" s="2" t="s">
        <v>854</v>
      </c>
      <c r="L487" s="2" t="s">
        <v>855</v>
      </c>
      <c r="M487" s="2" t="s">
        <v>856</v>
      </c>
      <c r="N487">
        <v>0</v>
      </c>
      <c r="O487">
        <v>0</v>
      </c>
      <c r="P487" s="3">
        <v>20031119161928</v>
      </c>
    </row>
    <row r="488" spans="1:16" ht="15">
      <c r="A488" t="s">
        <v>531</v>
      </c>
      <c r="B488">
        <v>5</v>
      </c>
      <c r="C488">
        <v>3</v>
      </c>
      <c r="D488">
        <v>3</v>
      </c>
      <c r="E488">
        <v>4</v>
      </c>
      <c r="F488">
        <v>4</v>
      </c>
      <c r="G488">
        <v>4</v>
      </c>
      <c r="H488">
        <v>0</v>
      </c>
      <c r="I488">
        <v>0</v>
      </c>
      <c r="J488">
        <v>4</v>
      </c>
      <c r="N488">
        <v>1</v>
      </c>
      <c r="O488">
        <v>1</v>
      </c>
      <c r="P488" s="3">
        <v>20031119162237</v>
      </c>
    </row>
    <row r="489" spans="1:16" ht="105">
      <c r="A489" t="s">
        <v>538</v>
      </c>
      <c r="B489">
        <v>6</v>
      </c>
      <c r="C489">
        <v>0</v>
      </c>
      <c r="D489">
        <v>0</v>
      </c>
      <c r="E489">
        <v>4</v>
      </c>
      <c r="F489">
        <v>1</v>
      </c>
      <c r="G489">
        <v>1</v>
      </c>
      <c r="H489">
        <v>2</v>
      </c>
      <c r="I489">
        <v>2</v>
      </c>
      <c r="J489">
        <v>0</v>
      </c>
      <c r="K489" s="2" t="s">
        <v>857</v>
      </c>
      <c r="L489" s="2" t="s">
        <v>858</v>
      </c>
      <c r="M489" s="2" t="s">
        <v>859</v>
      </c>
      <c r="N489">
        <v>1</v>
      </c>
      <c r="O489">
        <v>0</v>
      </c>
      <c r="P489" s="3">
        <v>20031119162309</v>
      </c>
    </row>
    <row r="490" spans="1:16" ht="30">
      <c r="A490" t="s">
        <v>572</v>
      </c>
      <c r="B490">
        <v>2</v>
      </c>
      <c r="C490">
        <v>0</v>
      </c>
      <c r="D490">
        <v>0</v>
      </c>
      <c r="E490">
        <v>0</v>
      </c>
      <c r="F490">
        <v>0</v>
      </c>
      <c r="G490">
        <v>0</v>
      </c>
      <c r="H490">
        <v>0</v>
      </c>
      <c r="I490">
        <v>0</v>
      </c>
      <c r="J490">
        <v>0</v>
      </c>
      <c r="K490" s="2" t="s">
        <v>860</v>
      </c>
      <c r="N490">
        <v>0</v>
      </c>
      <c r="O490">
        <v>0</v>
      </c>
      <c r="P490" s="3">
        <v>20031119162514</v>
      </c>
    </row>
    <row r="491" spans="1:16" ht="15">
      <c r="A491" t="s">
        <v>538</v>
      </c>
      <c r="B491">
        <v>3</v>
      </c>
      <c r="C491">
        <v>0</v>
      </c>
      <c r="D491">
        <v>0</v>
      </c>
      <c r="E491">
        <v>0</v>
      </c>
      <c r="F491">
        <v>0</v>
      </c>
      <c r="G491">
        <v>0</v>
      </c>
      <c r="H491">
        <v>0</v>
      </c>
      <c r="I491">
        <v>0</v>
      </c>
      <c r="J491">
        <v>0</v>
      </c>
      <c r="N491">
        <v>0</v>
      </c>
      <c r="O491">
        <v>1</v>
      </c>
      <c r="P491" s="3">
        <v>20031119163106</v>
      </c>
    </row>
    <row r="492" spans="1:16" ht="15">
      <c r="A492" t="s">
        <v>531</v>
      </c>
      <c r="B492">
        <v>5</v>
      </c>
      <c r="C492">
        <v>0</v>
      </c>
      <c r="D492">
        <v>0</v>
      </c>
      <c r="E492">
        <v>2</v>
      </c>
      <c r="F492">
        <v>0</v>
      </c>
      <c r="G492">
        <v>0</v>
      </c>
      <c r="H492">
        <v>0</v>
      </c>
      <c r="I492">
        <v>0</v>
      </c>
      <c r="J492">
        <v>0</v>
      </c>
      <c r="K492" s="2" t="s">
        <v>861</v>
      </c>
      <c r="N492">
        <v>3</v>
      </c>
      <c r="O492">
        <v>0</v>
      </c>
      <c r="P492" s="3">
        <v>20031119163402</v>
      </c>
    </row>
    <row r="493" spans="2:16" ht="15">
      <c r="B493">
        <v>5</v>
      </c>
      <c r="C493">
        <v>2</v>
      </c>
      <c r="D493">
        <v>0</v>
      </c>
      <c r="E493">
        <v>4</v>
      </c>
      <c r="F493">
        <v>4</v>
      </c>
      <c r="G493">
        <v>4</v>
      </c>
      <c r="I493">
        <v>2</v>
      </c>
      <c r="J493">
        <v>3</v>
      </c>
      <c r="N493">
        <v>3</v>
      </c>
      <c r="O493">
        <v>1</v>
      </c>
      <c r="P493" s="3">
        <v>20031119164103</v>
      </c>
    </row>
    <row r="494" spans="1:16" ht="60">
      <c r="A494" t="s">
        <v>572</v>
      </c>
      <c r="B494">
        <v>5</v>
      </c>
      <c r="C494">
        <v>1</v>
      </c>
      <c r="D494">
        <v>1</v>
      </c>
      <c r="E494">
        <v>3</v>
      </c>
      <c r="F494">
        <v>2</v>
      </c>
      <c r="G494">
        <v>2</v>
      </c>
      <c r="H494">
        <v>2</v>
      </c>
      <c r="I494">
        <v>3</v>
      </c>
      <c r="J494">
        <v>3</v>
      </c>
      <c r="K494" s="2" t="s">
        <v>862</v>
      </c>
      <c r="N494">
        <v>0</v>
      </c>
      <c r="P494" s="3">
        <v>20031119164449</v>
      </c>
    </row>
    <row r="495" spans="1:16" ht="15">
      <c r="A495" t="s">
        <v>538</v>
      </c>
      <c r="B495">
        <v>5</v>
      </c>
      <c r="C495">
        <v>0</v>
      </c>
      <c r="D495">
        <v>0</v>
      </c>
      <c r="E495">
        <v>3</v>
      </c>
      <c r="F495">
        <v>2</v>
      </c>
      <c r="G495">
        <v>2</v>
      </c>
      <c r="H495">
        <v>3</v>
      </c>
      <c r="I495">
        <v>2</v>
      </c>
      <c r="J495">
        <v>2</v>
      </c>
      <c r="N495">
        <v>0</v>
      </c>
      <c r="O495">
        <v>0</v>
      </c>
      <c r="P495" s="3">
        <v>20031119164915</v>
      </c>
    </row>
    <row r="496" spans="1:16" ht="30">
      <c r="A496" t="s">
        <v>572</v>
      </c>
      <c r="B496">
        <v>2</v>
      </c>
      <c r="K496" s="2" t="s">
        <v>863</v>
      </c>
      <c r="L496" s="2" t="s">
        <v>315</v>
      </c>
      <c r="M496" s="2" t="s">
        <v>315</v>
      </c>
      <c r="N496">
        <v>0</v>
      </c>
      <c r="O496">
        <v>0</v>
      </c>
      <c r="P496" s="3">
        <v>20031119164943</v>
      </c>
    </row>
    <row r="497" spans="1:16" ht="30">
      <c r="A497" t="s">
        <v>538</v>
      </c>
      <c r="B497">
        <v>5</v>
      </c>
      <c r="C497">
        <v>3</v>
      </c>
      <c r="D497">
        <v>3</v>
      </c>
      <c r="E497">
        <v>3</v>
      </c>
      <c r="F497">
        <v>3</v>
      </c>
      <c r="G497">
        <v>3</v>
      </c>
      <c r="H497">
        <v>3</v>
      </c>
      <c r="I497">
        <v>3</v>
      </c>
      <c r="J497">
        <v>2</v>
      </c>
      <c r="K497" s="2" t="s">
        <v>864</v>
      </c>
      <c r="L497" s="2" t="s">
        <v>865</v>
      </c>
      <c r="M497" s="2" t="s">
        <v>866</v>
      </c>
      <c r="N497">
        <v>0</v>
      </c>
      <c r="O497">
        <v>0</v>
      </c>
      <c r="P497" s="3">
        <v>20031119165249</v>
      </c>
    </row>
    <row r="498" spans="1:16" ht="15">
      <c r="A498" t="s">
        <v>538</v>
      </c>
      <c r="B498">
        <v>4</v>
      </c>
      <c r="C498">
        <v>2</v>
      </c>
      <c r="D498">
        <v>3</v>
      </c>
      <c r="E498">
        <v>3</v>
      </c>
      <c r="F498">
        <v>3</v>
      </c>
      <c r="G498">
        <v>3</v>
      </c>
      <c r="H498">
        <v>3</v>
      </c>
      <c r="I498">
        <v>3</v>
      </c>
      <c r="J498">
        <v>3</v>
      </c>
      <c r="K498" s="2" t="s">
        <v>867</v>
      </c>
      <c r="L498" s="2" t="s">
        <v>868</v>
      </c>
      <c r="N498">
        <v>0</v>
      </c>
      <c r="O498">
        <v>0</v>
      </c>
      <c r="P498" s="3">
        <v>20031119165806</v>
      </c>
    </row>
    <row r="499" spans="1:16" ht="45">
      <c r="A499" t="s">
        <v>538</v>
      </c>
      <c r="B499">
        <v>5</v>
      </c>
      <c r="C499">
        <v>0</v>
      </c>
      <c r="D499">
        <v>0</v>
      </c>
      <c r="E499">
        <v>3</v>
      </c>
      <c r="F499">
        <v>0</v>
      </c>
      <c r="G499">
        <v>3</v>
      </c>
      <c r="H499">
        <v>3</v>
      </c>
      <c r="I499">
        <v>0</v>
      </c>
      <c r="J499">
        <v>0</v>
      </c>
      <c r="K499" s="2" t="s">
        <v>869</v>
      </c>
      <c r="L499" s="2" t="s">
        <v>870</v>
      </c>
      <c r="M499" s="2" t="s">
        <v>871</v>
      </c>
      <c r="N499">
        <v>1</v>
      </c>
      <c r="O499">
        <v>0</v>
      </c>
      <c r="P499" s="3">
        <v>20031119170629</v>
      </c>
    </row>
    <row r="500" spans="1:16" ht="45">
      <c r="A500" t="s">
        <v>538</v>
      </c>
      <c r="B500">
        <v>5</v>
      </c>
      <c r="C500">
        <v>3</v>
      </c>
      <c r="D500">
        <v>2</v>
      </c>
      <c r="E500">
        <v>3</v>
      </c>
      <c r="F500">
        <v>3</v>
      </c>
      <c r="G500">
        <v>3</v>
      </c>
      <c r="H500">
        <v>3</v>
      </c>
      <c r="I500">
        <v>3</v>
      </c>
      <c r="J500">
        <v>3</v>
      </c>
      <c r="K500" s="2" t="s">
        <v>872</v>
      </c>
      <c r="L500" s="2" t="s">
        <v>873</v>
      </c>
      <c r="M500" s="2" t="s">
        <v>874</v>
      </c>
      <c r="N500">
        <v>0</v>
      </c>
      <c r="O500">
        <v>1</v>
      </c>
      <c r="P500" s="3">
        <v>20031119170709</v>
      </c>
    </row>
    <row r="501" spans="1:16" ht="15">
      <c r="A501" t="s">
        <v>572</v>
      </c>
      <c r="B501">
        <v>4</v>
      </c>
      <c r="C501">
        <v>1</v>
      </c>
      <c r="D501">
        <v>0</v>
      </c>
      <c r="E501">
        <v>2</v>
      </c>
      <c r="F501">
        <v>2</v>
      </c>
      <c r="G501">
        <v>2</v>
      </c>
      <c r="H501">
        <v>1</v>
      </c>
      <c r="I501">
        <v>2</v>
      </c>
      <c r="J501">
        <v>2</v>
      </c>
      <c r="N501">
        <v>0</v>
      </c>
      <c r="O501">
        <v>1</v>
      </c>
      <c r="P501" s="3">
        <v>20031119171458</v>
      </c>
    </row>
    <row r="502" spans="1:16" ht="15">
      <c r="A502" t="s">
        <v>538</v>
      </c>
      <c r="B502">
        <v>5</v>
      </c>
      <c r="C502">
        <v>3</v>
      </c>
      <c r="D502">
        <v>3</v>
      </c>
      <c r="E502">
        <v>0</v>
      </c>
      <c r="F502">
        <v>0</v>
      </c>
      <c r="G502">
        <v>2</v>
      </c>
      <c r="H502">
        <v>1</v>
      </c>
      <c r="I502">
        <v>0</v>
      </c>
      <c r="J502">
        <v>0</v>
      </c>
      <c r="N502">
        <v>0</v>
      </c>
      <c r="O502">
        <v>0</v>
      </c>
      <c r="P502" s="3">
        <v>20031119171723</v>
      </c>
    </row>
    <row r="503" spans="1:16" ht="30">
      <c r="A503" t="s">
        <v>538</v>
      </c>
      <c r="B503">
        <v>4</v>
      </c>
      <c r="C503">
        <v>3</v>
      </c>
      <c r="D503">
        <v>1</v>
      </c>
      <c r="E503">
        <v>4</v>
      </c>
      <c r="F503">
        <v>1</v>
      </c>
      <c r="G503">
        <v>3</v>
      </c>
      <c r="H503">
        <v>0</v>
      </c>
      <c r="I503">
        <v>1</v>
      </c>
      <c r="J503">
        <v>4</v>
      </c>
      <c r="K503" s="2" t="s">
        <v>875</v>
      </c>
      <c r="M503" s="2" t="s">
        <v>876</v>
      </c>
      <c r="N503">
        <v>1</v>
      </c>
      <c r="O503">
        <v>1</v>
      </c>
      <c r="P503" s="3">
        <v>20031119171800</v>
      </c>
    </row>
    <row r="504" spans="1:16" ht="15">
      <c r="A504" t="s">
        <v>572</v>
      </c>
      <c r="B504">
        <v>6</v>
      </c>
      <c r="C504">
        <v>3</v>
      </c>
      <c r="D504">
        <v>2</v>
      </c>
      <c r="E504">
        <v>2</v>
      </c>
      <c r="F504">
        <v>2</v>
      </c>
      <c r="G504">
        <v>0</v>
      </c>
      <c r="H504">
        <v>0</v>
      </c>
      <c r="I504">
        <v>0</v>
      </c>
      <c r="J504">
        <v>0</v>
      </c>
      <c r="K504" s="2" t="s">
        <v>877</v>
      </c>
      <c r="L504" s="2" t="s">
        <v>315</v>
      </c>
      <c r="M504" s="2" t="s">
        <v>315</v>
      </c>
      <c r="N504">
        <v>0</v>
      </c>
      <c r="O504">
        <v>1</v>
      </c>
      <c r="P504" s="3">
        <v>20031119171820</v>
      </c>
    </row>
    <row r="505" spans="1:16" ht="15">
      <c r="A505" t="s">
        <v>538</v>
      </c>
      <c r="B505">
        <v>2</v>
      </c>
      <c r="C505">
        <v>0</v>
      </c>
      <c r="D505">
        <v>0</v>
      </c>
      <c r="E505">
        <v>0</v>
      </c>
      <c r="F505">
        <v>0</v>
      </c>
      <c r="G505">
        <v>0</v>
      </c>
      <c r="H505">
        <v>0</v>
      </c>
      <c r="I505">
        <v>0</v>
      </c>
      <c r="J505">
        <v>0</v>
      </c>
      <c r="P505" s="3">
        <v>20031119171853</v>
      </c>
    </row>
    <row r="506" spans="1:16" ht="30">
      <c r="A506" t="s">
        <v>531</v>
      </c>
      <c r="B506">
        <v>2</v>
      </c>
      <c r="C506">
        <v>3</v>
      </c>
      <c r="D506">
        <v>4</v>
      </c>
      <c r="E506">
        <v>4</v>
      </c>
      <c r="F506">
        <v>4</v>
      </c>
      <c r="G506">
        <v>4</v>
      </c>
      <c r="H506">
        <v>4</v>
      </c>
      <c r="I506">
        <v>4</v>
      </c>
      <c r="J506">
        <v>3</v>
      </c>
      <c r="K506" s="2" t="s">
        <v>878</v>
      </c>
      <c r="L506" s="2" t="s">
        <v>879</v>
      </c>
      <c r="N506">
        <v>0</v>
      </c>
      <c r="O506">
        <v>0</v>
      </c>
      <c r="P506" s="3">
        <v>20031119172445</v>
      </c>
    </row>
    <row r="507" spans="1:16" ht="15">
      <c r="A507" t="s">
        <v>538</v>
      </c>
      <c r="B507">
        <v>5</v>
      </c>
      <c r="C507">
        <v>2</v>
      </c>
      <c r="D507">
        <v>1</v>
      </c>
      <c r="E507">
        <v>2</v>
      </c>
      <c r="F507">
        <v>2</v>
      </c>
      <c r="G507">
        <v>1</v>
      </c>
      <c r="H507">
        <v>2</v>
      </c>
      <c r="I507">
        <v>2</v>
      </c>
      <c r="J507">
        <v>2</v>
      </c>
      <c r="N507">
        <v>0</v>
      </c>
      <c r="O507">
        <v>0</v>
      </c>
      <c r="P507" s="3">
        <v>20031119173030</v>
      </c>
    </row>
    <row r="508" spans="1:16" ht="45">
      <c r="A508" t="s">
        <v>538</v>
      </c>
      <c r="B508">
        <v>5</v>
      </c>
      <c r="C508">
        <v>0</v>
      </c>
      <c r="D508">
        <v>0</v>
      </c>
      <c r="E508">
        <v>3</v>
      </c>
      <c r="F508">
        <v>1</v>
      </c>
      <c r="G508">
        <v>3</v>
      </c>
      <c r="H508">
        <v>2</v>
      </c>
      <c r="I508">
        <v>0</v>
      </c>
      <c r="J508">
        <v>0</v>
      </c>
      <c r="K508" s="2" t="s">
        <v>724</v>
      </c>
      <c r="M508" s="2" t="s">
        <v>880</v>
      </c>
      <c r="N508">
        <v>0</v>
      </c>
      <c r="O508">
        <v>0</v>
      </c>
      <c r="P508" s="3">
        <v>20031119175437</v>
      </c>
    </row>
    <row r="509" spans="1:16" ht="15">
      <c r="A509" t="s">
        <v>538</v>
      </c>
      <c r="B509">
        <v>5</v>
      </c>
      <c r="C509">
        <v>2</v>
      </c>
      <c r="D509">
        <v>0</v>
      </c>
      <c r="E509">
        <v>3</v>
      </c>
      <c r="F509">
        <v>3</v>
      </c>
      <c r="G509">
        <v>3</v>
      </c>
      <c r="H509">
        <v>0</v>
      </c>
      <c r="I509">
        <v>3</v>
      </c>
      <c r="J509">
        <v>0</v>
      </c>
      <c r="N509">
        <v>0</v>
      </c>
      <c r="O509">
        <v>0</v>
      </c>
      <c r="P509" s="3">
        <v>20031119175954</v>
      </c>
    </row>
    <row r="510" spans="1:16" ht="60">
      <c r="A510" t="s">
        <v>538</v>
      </c>
      <c r="B510">
        <v>6</v>
      </c>
      <c r="C510">
        <v>3</v>
      </c>
      <c r="D510">
        <v>2</v>
      </c>
      <c r="E510">
        <v>4</v>
      </c>
      <c r="F510">
        <v>3</v>
      </c>
      <c r="G510">
        <v>4</v>
      </c>
      <c r="H510">
        <v>3</v>
      </c>
      <c r="I510">
        <v>3</v>
      </c>
      <c r="J510">
        <v>4</v>
      </c>
      <c r="K510" s="2" t="s">
        <v>810</v>
      </c>
      <c r="L510" s="2" t="s">
        <v>811</v>
      </c>
      <c r="M510" s="2" t="s">
        <v>812</v>
      </c>
      <c r="N510">
        <v>0</v>
      </c>
      <c r="O510">
        <v>0</v>
      </c>
      <c r="P510" s="3">
        <v>20031119180024</v>
      </c>
    </row>
    <row r="511" spans="1:16" ht="30">
      <c r="A511" t="s">
        <v>538</v>
      </c>
      <c r="B511">
        <v>3</v>
      </c>
      <c r="C511">
        <v>0</v>
      </c>
      <c r="D511">
        <v>0</v>
      </c>
      <c r="E511">
        <v>0</v>
      </c>
      <c r="F511">
        <v>0</v>
      </c>
      <c r="G511">
        <v>0</v>
      </c>
      <c r="H511">
        <v>0</v>
      </c>
      <c r="I511">
        <v>0</v>
      </c>
      <c r="J511">
        <v>0</v>
      </c>
      <c r="K511" s="2" t="s">
        <v>813</v>
      </c>
      <c r="L511" s="2" t="s">
        <v>813</v>
      </c>
      <c r="M511" s="2" t="s">
        <v>814</v>
      </c>
      <c r="N511">
        <v>0</v>
      </c>
      <c r="O511">
        <v>2</v>
      </c>
      <c r="P511" s="3">
        <v>20031119180236</v>
      </c>
    </row>
    <row r="512" spans="1:16" ht="15">
      <c r="A512" t="s">
        <v>538</v>
      </c>
      <c r="B512">
        <v>3</v>
      </c>
      <c r="N512">
        <v>0</v>
      </c>
      <c r="O512">
        <v>0</v>
      </c>
      <c r="P512" s="3">
        <v>20031119180341</v>
      </c>
    </row>
    <row r="513" spans="1:16" ht="45">
      <c r="A513" t="s">
        <v>572</v>
      </c>
      <c r="B513">
        <v>5</v>
      </c>
      <c r="C513">
        <v>3</v>
      </c>
      <c r="D513">
        <v>3</v>
      </c>
      <c r="E513">
        <v>2</v>
      </c>
      <c r="F513">
        <v>2</v>
      </c>
      <c r="G513">
        <v>2</v>
      </c>
      <c r="H513">
        <v>2</v>
      </c>
      <c r="I513">
        <v>2</v>
      </c>
      <c r="J513">
        <v>2</v>
      </c>
      <c r="K513" s="2" t="s">
        <v>815</v>
      </c>
      <c r="M513" s="2" t="s">
        <v>816</v>
      </c>
      <c r="N513">
        <v>0</v>
      </c>
      <c r="O513">
        <v>2</v>
      </c>
      <c r="P513" s="3">
        <v>20031119180501</v>
      </c>
    </row>
    <row r="514" spans="1:16" ht="15">
      <c r="A514" t="s">
        <v>538</v>
      </c>
      <c r="B514">
        <v>4</v>
      </c>
      <c r="N514">
        <v>1</v>
      </c>
      <c r="O514">
        <v>0</v>
      </c>
      <c r="P514" s="3">
        <v>20031119180852</v>
      </c>
    </row>
    <row r="515" spans="1:16" ht="15">
      <c r="A515" t="s">
        <v>538</v>
      </c>
      <c r="B515">
        <v>5</v>
      </c>
      <c r="C515">
        <v>3</v>
      </c>
      <c r="D515">
        <v>0</v>
      </c>
      <c r="E515">
        <v>2</v>
      </c>
      <c r="F515">
        <v>3</v>
      </c>
      <c r="G515">
        <v>3</v>
      </c>
      <c r="H515">
        <v>0</v>
      </c>
      <c r="I515">
        <v>0</v>
      </c>
      <c r="J515">
        <v>0</v>
      </c>
      <c r="N515">
        <v>1</v>
      </c>
      <c r="O515">
        <v>0</v>
      </c>
      <c r="P515" s="3">
        <v>20031119181049</v>
      </c>
    </row>
    <row r="516" spans="1:16" ht="45">
      <c r="A516" t="s">
        <v>538</v>
      </c>
      <c r="B516">
        <v>6</v>
      </c>
      <c r="C516">
        <v>0</v>
      </c>
      <c r="D516">
        <v>0</v>
      </c>
      <c r="E516">
        <v>3</v>
      </c>
      <c r="F516">
        <v>3</v>
      </c>
      <c r="G516">
        <v>3</v>
      </c>
      <c r="H516">
        <v>3</v>
      </c>
      <c r="I516">
        <v>3</v>
      </c>
      <c r="J516">
        <v>4</v>
      </c>
      <c r="K516" s="2" t="s">
        <v>817</v>
      </c>
      <c r="L516" s="2" t="s">
        <v>818</v>
      </c>
      <c r="M516" s="2" t="s">
        <v>819</v>
      </c>
      <c r="N516">
        <v>1</v>
      </c>
      <c r="O516">
        <v>0</v>
      </c>
      <c r="P516" s="3">
        <v>20031119181119</v>
      </c>
    </row>
    <row r="517" spans="1:16" ht="30">
      <c r="A517" t="s">
        <v>538</v>
      </c>
      <c r="B517">
        <v>2</v>
      </c>
      <c r="C517">
        <v>2</v>
      </c>
      <c r="D517">
        <v>3</v>
      </c>
      <c r="E517">
        <v>3</v>
      </c>
      <c r="F517">
        <v>3</v>
      </c>
      <c r="G517">
        <v>3</v>
      </c>
      <c r="H517">
        <v>3</v>
      </c>
      <c r="I517">
        <v>3</v>
      </c>
      <c r="J517">
        <v>3</v>
      </c>
      <c r="K517" s="2" t="s">
        <v>820</v>
      </c>
      <c r="L517" s="2" t="s">
        <v>821</v>
      </c>
      <c r="M517" s="2" t="s">
        <v>822</v>
      </c>
      <c r="N517">
        <v>0</v>
      </c>
      <c r="O517">
        <v>0</v>
      </c>
      <c r="P517" s="3">
        <v>20031119181430</v>
      </c>
    </row>
    <row r="518" spans="1:16" ht="15">
      <c r="A518" t="s">
        <v>538</v>
      </c>
      <c r="B518">
        <v>5</v>
      </c>
      <c r="C518">
        <v>0</v>
      </c>
      <c r="D518">
        <v>0</v>
      </c>
      <c r="E518">
        <v>0</v>
      </c>
      <c r="F518">
        <v>0</v>
      </c>
      <c r="G518">
        <v>0</v>
      </c>
      <c r="H518">
        <v>0</v>
      </c>
      <c r="I518">
        <v>0</v>
      </c>
      <c r="J518">
        <v>0</v>
      </c>
      <c r="K518" s="2" t="s">
        <v>823</v>
      </c>
      <c r="L518" s="2" t="s">
        <v>823</v>
      </c>
      <c r="N518">
        <v>1</v>
      </c>
      <c r="O518">
        <v>2</v>
      </c>
      <c r="P518" s="3">
        <v>20031119181602</v>
      </c>
    </row>
    <row r="519" spans="1:16" ht="15">
      <c r="A519" t="s">
        <v>538</v>
      </c>
      <c r="B519">
        <v>5</v>
      </c>
      <c r="C519">
        <v>0</v>
      </c>
      <c r="D519">
        <v>0</v>
      </c>
      <c r="E519">
        <v>2</v>
      </c>
      <c r="F519">
        <v>2</v>
      </c>
      <c r="G519">
        <v>2</v>
      </c>
      <c r="H519">
        <v>2</v>
      </c>
      <c r="I519">
        <v>2</v>
      </c>
      <c r="J519">
        <v>3</v>
      </c>
      <c r="N519">
        <v>3</v>
      </c>
      <c r="O519">
        <v>2</v>
      </c>
      <c r="P519" s="3">
        <v>20031119181626</v>
      </c>
    </row>
    <row r="520" spans="1:16" ht="75">
      <c r="A520" t="s">
        <v>538</v>
      </c>
      <c r="B520">
        <v>4</v>
      </c>
      <c r="C520">
        <v>0</v>
      </c>
      <c r="D520">
        <v>0</v>
      </c>
      <c r="E520">
        <v>3</v>
      </c>
      <c r="F520">
        <v>3</v>
      </c>
      <c r="G520">
        <v>3</v>
      </c>
      <c r="H520">
        <v>3</v>
      </c>
      <c r="I520">
        <v>3</v>
      </c>
      <c r="J520">
        <v>3</v>
      </c>
      <c r="K520" s="2" t="s">
        <v>824</v>
      </c>
      <c r="L520" s="2" t="s">
        <v>825</v>
      </c>
      <c r="M520" s="2" t="s">
        <v>826</v>
      </c>
      <c r="N520">
        <v>0</v>
      </c>
      <c r="O520">
        <v>0</v>
      </c>
      <c r="P520" s="3">
        <v>20031119181639</v>
      </c>
    </row>
    <row r="521" spans="1:16" ht="15">
      <c r="A521" t="s">
        <v>538</v>
      </c>
      <c r="B521">
        <v>5</v>
      </c>
      <c r="C521">
        <v>0</v>
      </c>
      <c r="D521">
        <v>0</v>
      </c>
      <c r="E521">
        <v>0</v>
      </c>
      <c r="F521">
        <v>2</v>
      </c>
      <c r="G521">
        <v>0</v>
      </c>
      <c r="H521">
        <v>0</v>
      </c>
      <c r="I521">
        <v>0</v>
      </c>
      <c r="J521">
        <v>0</v>
      </c>
      <c r="N521">
        <v>1</v>
      </c>
      <c r="O521">
        <v>1</v>
      </c>
      <c r="P521" s="3">
        <v>20031119182917</v>
      </c>
    </row>
    <row r="522" spans="1:16" ht="15">
      <c r="A522" t="s">
        <v>538</v>
      </c>
      <c r="B522">
        <v>4</v>
      </c>
      <c r="C522">
        <v>0</v>
      </c>
      <c r="D522">
        <v>0</v>
      </c>
      <c r="E522">
        <v>0</v>
      </c>
      <c r="F522">
        <v>0</v>
      </c>
      <c r="G522">
        <v>0</v>
      </c>
      <c r="H522">
        <v>0</v>
      </c>
      <c r="I522">
        <v>3</v>
      </c>
      <c r="J522">
        <v>4</v>
      </c>
      <c r="N522">
        <v>1</v>
      </c>
      <c r="O522">
        <v>1</v>
      </c>
      <c r="P522" s="3">
        <v>20031119183348</v>
      </c>
    </row>
    <row r="523" spans="1:16" ht="15">
      <c r="A523" t="s">
        <v>571</v>
      </c>
      <c r="B523">
        <v>2</v>
      </c>
      <c r="N523">
        <v>0</v>
      </c>
      <c r="O523">
        <v>0</v>
      </c>
      <c r="P523" s="3">
        <v>20031119183421</v>
      </c>
    </row>
    <row r="524" spans="1:16" ht="15">
      <c r="A524" t="s">
        <v>572</v>
      </c>
      <c r="B524">
        <v>5</v>
      </c>
      <c r="C524">
        <v>0</v>
      </c>
      <c r="D524">
        <v>0</v>
      </c>
      <c r="E524">
        <v>2</v>
      </c>
      <c r="F524">
        <v>2</v>
      </c>
      <c r="G524">
        <v>2</v>
      </c>
      <c r="H524">
        <v>2</v>
      </c>
      <c r="I524">
        <v>2</v>
      </c>
      <c r="J524">
        <v>2</v>
      </c>
      <c r="N524">
        <v>0</v>
      </c>
      <c r="O524">
        <v>1</v>
      </c>
      <c r="P524" s="3">
        <v>20031119183714</v>
      </c>
    </row>
    <row r="525" spans="1:16" ht="15">
      <c r="A525" t="s">
        <v>538</v>
      </c>
      <c r="B525">
        <v>6</v>
      </c>
      <c r="C525">
        <v>2</v>
      </c>
      <c r="D525">
        <v>0</v>
      </c>
      <c r="E525">
        <v>4</v>
      </c>
      <c r="F525">
        <v>4</v>
      </c>
      <c r="G525">
        <v>2</v>
      </c>
      <c r="H525">
        <v>3</v>
      </c>
      <c r="I525">
        <v>0</v>
      </c>
      <c r="J525">
        <v>4</v>
      </c>
      <c r="K525" s="2" t="s">
        <v>827</v>
      </c>
      <c r="L525" s="2" t="s">
        <v>827</v>
      </c>
      <c r="M525" s="2" t="s">
        <v>828</v>
      </c>
      <c r="N525">
        <v>0</v>
      </c>
      <c r="O525">
        <v>1</v>
      </c>
      <c r="P525" s="3">
        <v>20031119183752</v>
      </c>
    </row>
    <row r="526" spans="1:16" ht="15">
      <c r="A526" t="s">
        <v>538</v>
      </c>
      <c r="B526">
        <v>6</v>
      </c>
      <c r="C526">
        <v>0</v>
      </c>
      <c r="D526">
        <v>0</v>
      </c>
      <c r="E526">
        <v>2</v>
      </c>
      <c r="F526">
        <v>0</v>
      </c>
      <c r="G526">
        <v>0</v>
      </c>
      <c r="H526">
        <v>0</v>
      </c>
      <c r="I526">
        <v>0</v>
      </c>
      <c r="J526">
        <v>0</v>
      </c>
      <c r="N526">
        <v>1</v>
      </c>
      <c r="O526">
        <v>2</v>
      </c>
      <c r="P526" s="3">
        <v>20031119184045</v>
      </c>
    </row>
    <row r="527" spans="1:16" ht="15">
      <c r="A527" t="s">
        <v>571</v>
      </c>
      <c r="B527">
        <v>5</v>
      </c>
      <c r="C527">
        <v>3</v>
      </c>
      <c r="D527">
        <v>3</v>
      </c>
      <c r="E527">
        <v>3</v>
      </c>
      <c r="F527">
        <v>3</v>
      </c>
      <c r="G527">
        <v>3</v>
      </c>
      <c r="H527">
        <v>3</v>
      </c>
      <c r="I527">
        <v>3</v>
      </c>
      <c r="J527">
        <v>2</v>
      </c>
      <c r="N527">
        <v>1</v>
      </c>
      <c r="O527">
        <v>0</v>
      </c>
      <c r="P527" s="3">
        <v>20031119184516</v>
      </c>
    </row>
    <row r="528" spans="1:16" ht="75">
      <c r="A528" t="s">
        <v>538</v>
      </c>
      <c r="C528">
        <v>3</v>
      </c>
      <c r="D528">
        <v>2</v>
      </c>
      <c r="E528">
        <v>3</v>
      </c>
      <c r="F528">
        <v>3</v>
      </c>
      <c r="G528">
        <v>3</v>
      </c>
      <c r="H528">
        <v>2</v>
      </c>
      <c r="I528">
        <v>2</v>
      </c>
      <c r="J528">
        <v>2</v>
      </c>
      <c r="K528" s="2" t="s">
        <v>829</v>
      </c>
      <c r="L528" s="2" t="s">
        <v>830</v>
      </c>
      <c r="M528" s="2" t="s">
        <v>831</v>
      </c>
      <c r="N528">
        <v>0</v>
      </c>
      <c r="O528">
        <v>0</v>
      </c>
      <c r="P528" s="3">
        <v>20031119184525</v>
      </c>
    </row>
    <row r="529" spans="1:16" ht="15">
      <c r="A529" t="s">
        <v>538</v>
      </c>
      <c r="B529">
        <v>2</v>
      </c>
      <c r="C529">
        <v>0</v>
      </c>
      <c r="D529">
        <v>0</v>
      </c>
      <c r="E529">
        <v>0</v>
      </c>
      <c r="F529">
        <v>0</v>
      </c>
      <c r="G529">
        <v>0</v>
      </c>
      <c r="H529">
        <v>0</v>
      </c>
      <c r="I529">
        <v>0</v>
      </c>
      <c r="J529">
        <v>0</v>
      </c>
      <c r="N529">
        <v>0</v>
      </c>
      <c r="O529">
        <v>0</v>
      </c>
      <c r="P529" s="3">
        <v>20031119185420</v>
      </c>
    </row>
    <row r="530" spans="1:16" ht="15">
      <c r="A530" t="s">
        <v>538</v>
      </c>
      <c r="B530">
        <v>3</v>
      </c>
      <c r="C530">
        <v>0</v>
      </c>
      <c r="D530">
        <v>0</v>
      </c>
      <c r="E530">
        <v>0</v>
      </c>
      <c r="F530">
        <v>0</v>
      </c>
      <c r="G530">
        <v>0</v>
      </c>
      <c r="H530">
        <v>0</v>
      </c>
      <c r="I530">
        <v>0</v>
      </c>
      <c r="J530">
        <v>0</v>
      </c>
      <c r="N530">
        <v>1</v>
      </c>
      <c r="O530">
        <v>1</v>
      </c>
      <c r="P530" s="3">
        <v>20031119185748</v>
      </c>
    </row>
    <row r="531" spans="1:16" ht="30">
      <c r="A531" t="s">
        <v>538</v>
      </c>
      <c r="B531">
        <v>6</v>
      </c>
      <c r="C531">
        <v>2</v>
      </c>
      <c r="D531">
        <v>0</v>
      </c>
      <c r="E531">
        <v>3</v>
      </c>
      <c r="F531">
        <v>0</v>
      </c>
      <c r="G531">
        <v>0</v>
      </c>
      <c r="H531">
        <v>1</v>
      </c>
      <c r="I531">
        <v>2</v>
      </c>
      <c r="J531">
        <v>1</v>
      </c>
      <c r="K531" s="2" t="s">
        <v>832</v>
      </c>
      <c r="L531" s="2" t="s">
        <v>833</v>
      </c>
      <c r="M531" s="2" t="s">
        <v>834</v>
      </c>
      <c r="N531">
        <v>1</v>
      </c>
      <c r="O531">
        <v>1</v>
      </c>
      <c r="P531" s="3">
        <v>20031119190706</v>
      </c>
    </row>
    <row r="532" spans="1:16" ht="30">
      <c r="A532" t="s">
        <v>538</v>
      </c>
      <c r="B532">
        <v>2</v>
      </c>
      <c r="C532">
        <v>2</v>
      </c>
      <c r="D532">
        <v>2</v>
      </c>
      <c r="E532">
        <v>2</v>
      </c>
      <c r="F532">
        <v>2</v>
      </c>
      <c r="G532">
        <v>2</v>
      </c>
      <c r="H532">
        <v>2</v>
      </c>
      <c r="I532">
        <v>2</v>
      </c>
      <c r="J532">
        <v>2</v>
      </c>
      <c r="K532" s="2" t="s">
        <v>835</v>
      </c>
      <c r="L532" s="2" t="s">
        <v>836</v>
      </c>
      <c r="M532" s="2" t="s">
        <v>837</v>
      </c>
      <c r="N532">
        <v>1</v>
      </c>
      <c r="O532">
        <v>1</v>
      </c>
      <c r="P532" s="3">
        <v>20031119191752</v>
      </c>
    </row>
    <row r="533" spans="1:16" ht="15">
      <c r="A533" t="s">
        <v>538</v>
      </c>
      <c r="B533">
        <v>5</v>
      </c>
      <c r="C533">
        <v>4</v>
      </c>
      <c r="E533">
        <v>4</v>
      </c>
      <c r="F533">
        <v>0</v>
      </c>
      <c r="G533">
        <v>0</v>
      </c>
      <c r="H533">
        <v>3</v>
      </c>
      <c r="I533">
        <v>4</v>
      </c>
      <c r="J533">
        <v>4</v>
      </c>
      <c r="N533">
        <v>1</v>
      </c>
      <c r="O533">
        <v>1</v>
      </c>
      <c r="P533" s="3">
        <v>20031119192011</v>
      </c>
    </row>
    <row r="534" spans="1:16" ht="15">
      <c r="A534" t="s">
        <v>538</v>
      </c>
      <c r="B534">
        <v>4</v>
      </c>
      <c r="C534">
        <v>0</v>
      </c>
      <c r="D534">
        <v>0</v>
      </c>
      <c r="E534">
        <v>4</v>
      </c>
      <c r="F534">
        <v>3</v>
      </c>
      <c r="G534">
        <v>0</v>
      </c>
      <c r="H534">
        <v>0</v>
      </c>
      <c r="I534">
        <v>0</v>
      </c>
      <c r="J534">
        <v>0</v>
      </c>
      <c r="N534">
        <v>1</v>
      </c>
      <c r="O534">
        <v>0</v>
      </c>
      <c r="P534" s="3">
        <v>20031119192047</v>
      </c>
    </row>
    <row r="535" spans="1:16" ht="45">
      <c r="A535" t="s">
        <v>572</v>
      </c>
      <c r="B535">
        <v>4</v>
      </c>
      <c r="C535">
        <v>2</v>
      </c>
      <c r="D535">
        <v>0</v>
      </c>
      <c r="E535">
        <v>1</v>
      </c>
      <c r="F535">
        <v>2</v>
      </c>
      <c r="G535">
        <v>0</v>
      </c>
      <c r="H535">
        <v>0</v>
      </c>
      <c r="I535">
        <v>2</v>
      </c>
      <c r="J535">
        <v>0</v>
      </c>
      <c r="K535" s="2" t="s">
        <v>838</v>
      </c>
      <c r="L535" s="2" t="s">
        <v>839</v>
      </c>
      <c r="M535" s="2" t="s">
        <v>840</v>
      </c>
      <c r="N535">
        <v>0</v>
      </c>
      <c r="O535">
        <v>0</v>
      </c>
      <c r="P535" s="3">
        <v>20031119192610</v>
      </c>
    </row>
    <row r="536" spans="1:16" ht="15">
      <c r="A536" t="s">
        <v>538</v>
      </c>
      <c r="B536">
        <v>5</v>
      </c>
      <c r="C536">
        <v>2</v>
      </c>
      <c r="D536">
        <v>2</v>
      </c>
      <c r="E536">
        <v>2</v>
      </c>
      <c r="F536">
        <v>2</v>
      </c>
      <c r="G536">
        <v>2</v>
      </c>
      <c r="H536">
        <v>2</v>
      </c>
      <c r="I536">
        <v>2</v>
      </c>
      <c r="J536">
        <v>2</v>
      </c>
      <c r="N536">
        <v>4</v>
      </c>
      <c r="O536">
        <v>0</v>
      </c>
      <c r="P536" s="3">
        <v>20031119193410</v>
      </c>
    </row>
    <row r="537" spans="1:16" ht="15">
      <c r="A537" t="s">
        <v>538</v>
      </c>
      <c r="B537">
        <v>2</v>
      </c>
      <c r="C537">
        <v>0</v>
      </c>
      <c r="D537">
        <v>0</v>
      </c>
      <c r="E537">
        <v>0</v>
      </c>
      <c r="F537">
        <v>0</v>
      </c>
      <c r="G537">
        <v>0</v>
      </c>
      <c r="H537">
        <v>0</v>
      </c>
      <c r="I537">
        <v>0</v>
      </c>
      <c r="J537">
        <v>0</v>
      </c>
      <c r="K537" s="2" t="s">
        <v>962</v>
      </c>
      <c r="L537" s="2" t="s">
        <v>962</v>
      </c>
      <c r="M537" s="2" t="s">
        <v>841</v>
      </c>
      <c r="N537">
        <v>0</v>
      </c>
      <c r="O537">
        <v>1</v>
      </c>
      <c r="P537" s="3">
        <v>20031119194057</v>
      </c>
    </row>
    <row r="538" spans="1:16" ht="15">
      <c r="A538" t="s">
        <v>538</v>
      </c>
      <c r="B538">
        <v>5</v>
      </c>
      <c r="C538">
        <v>2</v>
      </c>
      <c r="D538">
        <v>0</v>
      </c>
      <c r="E538">
        <v>1</v>
      </c>
      <c r="F538">
        <v>0</v>
      </c>
      <c r="G538">
        <v>0</v>
      </c>
      <c r="H538">
        <v>0</v>
      </c>
      <c r="I538">
        <v>0</v>
      </c>
      <c r="J538">
        <v>1</v>
      </c>
      <c r="N538">
        <v>0</v>
      </c>
      <c r="O538">
        <v>2</v>
      </c>
      <c r="P538" s="3">
        <v>20031119194407</v>
      </c>
    </row>
    <row r="539" spans="1:16" ht="15">
      <c r="A539" t="s">
        <v>538</v>
      </c>
      <c r="B539">
        <v>5</v>
      </c>
      <c r="C539">
        <v>3</v>
      </c>
      <c r="D539">
        <v>3</v>
      </c>
      <c r="E539">
        <v>3</v>
      </c>
      <c r="F539">
        <v>3</v>
      </c>
      <c r="G539">
        <v>3</v>
      </c>
      <c r="H539">
        <v>3</v>
      </c>
      <c r="I539">
        <v>3</v>
      </c>
      <c r="J539">
        <v>3</v>
      </c>
      <c r="N539">
        <v>0</v>
      </c>
      <c r="O539">
        <v>0</v>
      </c>
      <c r="P539" s="3">
        <v>20031119194416</v>
      </c>
    </row>
    <row r="540" spans="1:16" ht="15">
      <c r="A540" t="s">
        <v>538</v>
      </c>
      <c r="B540">
        <v>6</v>
      </c>
      <c r="C540">
        <v>2</v>
      </c>
      <c r="D540">
        <v>0</v>
      </c>
      <c r="E540">
        <v>2</v>
      </c>
      <c r="F540">
        <v>3</v>
      </c>
      <c r="G540">
        <v>3</v>
      </c>
      <c r="H540">
        <v>3</v>
      </c>
      <c r="I540">
        <v>2</v>
      </c>
      <c r="J540">
        <v>2</v>
      </c>
      <c r="K540" s="2" t="s">
        <v>842</v>
      </c>
      <c r="L540" s="2" t="s">
        <v>843</v>
      </c>
      <c r="N540">
        <v>1</v>
      </c>
      <c r="O540">
        <v>2</v>
      </c>
      <c r="P540" s="3">
        <v>20031119194813</v>
      </c>
    </row>
    <row r="541" spans="1:16" ht="15">
      <c r="A541" t="s">
        <v>531</v>
      </c>
      <c r="B541">
        <v>5</v>
      </c>
      <c r="C541">
        <v>0</v>
      </c>
      <c r="D541">
        <v>2</v>
      </c>
      <c r="E541">
        <v>2</v>
      </c>
      <c r="F541">
        <v>2</v>
      </c>
      <c r="G541">
        <v>2</v>
      </c>
      <c r="H541">
        <v>3</v>
      </c>
      <c r="I541">
        <v>2</v>
      </c>
      <c r="J541">
        <v>4</v>
      </c>
      <c r="N541">
        <v>2</v>
      </c>
      <c r="O541">
        <v>0</v>
      </c>
      <c r="P541" s="3">
        <v>20031119195045</v>
      </c>
    </row>
    <row r="542" spans="1:16" ht="45">
      <c r="A542" t="s">
        <v>538</v>
      </c>
      <c r="B542">
        <v>5</v>
      </c>
      <c r="E542">
        <v>3</v>
      </c>
      <c r="F542">
        <v>2</v>
      </c>
      <c r="G542">
        <v>2</v>
      </c>
      <c r="H542">
        <v>2</v>
      </c>
      <c r="I542">
        <v>2</v>
      </c>
      <c r="J542">
        <v>4</v>
      </c>
      <c r="K542" s="2" t="s">
        <v>844</v>
      </c>
      <c r="L542" s="2" t="s">
        <v>845</v>
      </c>
      <c r="M542" s="2" t="s">
        <v>846</v>
      </c>
      <c r="N542">
        <v>0</v>
      </c>
      <c r="O542">
        <v>0</v>
      </c>
      <c r="P542" s="3">
        <v>20031119195335</v>
      </c>
    </row>
    <row r="543" spans="1:16" ht="15">
      <c r="A543" t="s">
        <v>538</v>
      </c>
      <c r="B543">
        <v>5</v>
      </c>
      <c r="C543">
        <v>2</v>
      </c>
      <c r="D543">
        <v>2</v>
      </c>
      <c r="E543">
        <v>3</v>
      </c>
      <c r="F543">
        <v>4</v>
      </c>
      <c r="G543">
        <v>0</v>
      </c>
      <c r="H543">
        <v>0</v>
      </c>
      <c r="I543">
        <v>0</v>
      </c>
      <c r="J543">
        <v>3</v>
      </c>
      <c r="N543">
        <v>0</v>
      </c>
      <c r="O543">
        <v>0</v>
      </c>
      <c r="P543" s="3">
        <v>20031119195532</v>
      </c>
    </row>
    <row r="544" spans="1:16" ht="30">
      <c r="A544" t="s">
        <v>538</v>
      </c>
      <c r="B544">
        <v>2</v>
      </c>
      <c r="C544">
        <v>0</v>
      </c>
      <c r="D544">
        <v>0</v>
      </c>
      <c r="E544">
        <v>0</v>
      </c>
      <c r="F544">
        <v>0</v>
      </c>
      <c r="G544">
        <v>0</v>
      </c>
      <c r="H544">
        <v>0</v>
      </c>
      <c r="I544">
        <v>0</v>
      </c>
      <c r="J544">
        <v>0</v>
      </c>
      <c r="K544" s="2" t="s">
        <v>847</v>
      </c>
      <c r="L544" s="2" t="s">
        <v>847</v>
      </c>
      <c r="M544" s="2" t="s">
        <v>847</v>
      </c>
      <c r="N544">
        <v>0</v>
      </c>
      <c r="O544">
        <v>2</v>
      </c>
      <c r="P544" s="3">
        <v>20031119195719</v>
      </c>
    </row>
    <row r="545" spans="1:16" ht="15">
      <c r="A545" t="s">
        <v>538</v>
      </c>
      <c r="B545">
        <v>2</v>
      </c>
      <c r="C545">
        <v>0</v>
      </c>
      <c r="D545">
        <v>0</v>
      </c>
      <c r="E545">
        <v>0</v>
      </c>
      <c r="F545">
        <v>0</v>
      </c>
      <c r="G545">
        <v>0</v>
      </c>
      <c r="H545">
        <v>0</v>
      </c>
      <c r="I545">
        <v>0</v>
      </c>
      <c r="J545">
        <v>0</v>
      </c>
      <c r="N545">
        <v>0</v>
      </c>
      <c r="O545">
        <v>0</v>
      </c>
      <c r="P545" s="3">
        <v>20031119200450</v>
      </c>
    </row>
    <row r="546" spans="1:16" ht="105">
      <c r="A546" t="s">
        <v>538</v>
      </c>
      <c r="B546">
        <v>6</v>
      </c>
      <c r="C546">
        <v>3</v>
      </c>
      <c r="D546">
        <v>3</v>
      </c>
      <c r="E546">
        <v>4</v>
      </c>
      <c r="F546">
        <v>4</v>
      </c>
      <c r="G546">
        <v>4</v>
      </c>
      <c r="H546">
        <v>2</v>
      </c>
      <c r="I546">
        <v>2</v>
      </c>
      <c r="J546">
        <v>3</v>
      </c>
      <c r="K546" s="2" t="s">
        <v>789</v>
      </c>
      <c r="L546" s="2" t="s">
        <v>790</v>
      </c>
      <c r="M546" s="2" t="s">
        <v>791</v>
      </c>
      <c r="N546">
        <v>1</v>
      </c>
      <c r="O546">
        <v>2</v>
      </c>
      <c r="P546" s="3">
        <v>20031119202658</v>
      </c>
    </row>
    <row r="547" spans="1:16" ht="45">
      <c r="A547" t="s">
        <v>538</v>
      </c>
      <c r="B547">
        <v>5</v>
      </c>
      <c r="C547">
        <v>2</v>
      </c>
      <c r="D547">
        <v>2</v>
      </c>
      <c r="E547">
        <v>3</v>
      </c>
      <c r="F547">
        <v>2</v>
      </c>
      <c r="G547">
        <v>2</v>
      </c>
      <c r="H547">
        <v>3</v>
      </c>
      <c r="I547">
        <v>3</v>
      </c>
      <c r="J547">
        <v>3</v>
      </c>
      <c r="K547" s="2" t="s">
        <v>792</v>
      </c>
      <c r="L547" s="2" t="s">
        <v>793</v>
      </c>
      <c r="M547" s="2" t="s">
        <v>794</v>
      </c>
      <c r="N547">
        <v>1</v>
      </c>
      <c r="O547">
        <v>0</v>
      </c>
      <c r="P547" s="3">
        <v>20031119202911</v>
      </c>
    </row>
    <row r="548" spans="1:16" ht="75">
      <c r="A548" t="s">
        <v>572</v>
      </c>
      <c r="B548">
        <v>4</v>
      </c>
      <c r="C548">
        <v>4</v>
      </c>
      <c r="D548">
        <v>4</v>
      </c>
      <c r="E548">
        <v>4</v>
      </c>
      <c r="F548">
        <v>4</v>
      </c>
      <c r="G548">
        <v>4</v>
      </c>
      <c r="H548">
        <v>4</v>
      </c>
      <c r="I548">
        <v>4</v>
      </c>
      <c r="J548">
        <v>4</v>
      </c>
      <c r="K548" s="2" t="s">
        <v>795</v>
      </c>
      <c r="M548" s="2" t="s">
        <v>796</v>
      </c>
      <c r="N548">
        <v>0</v>
      </c>
      <c r="O548">
        <v>1</v>
      </c>
      <c r="P548" s="3">
        <v>20031119203011</v>
      </c>
    </row>
    <row r="549" spans="1:16" ht="15">
      <c r="A549" t="s">
        <v>572</v>
      </c>
      <c r="B549">
        <v>4</v>
      </c>
      <c r="C549">
        <v>4</v>
      </c>
      <c r="D549">
        <v>0</v>
      </c>
      <c r="E549">
        <v>0</v>
      </c>
      <c r="F549">
        <v>0</v>
      </c>
      <c r="G549">
        <v>4</v>
      </c>
      <c r="H549">
        <v>0</v>
      </c>
      <c r="I549">
        <v>0</v>
      </c>
      <c r="J549">
        <v>0</v>
      </c>
      <c r="N549">
        <v>0</v>
      </c>
      <c r="O549">
        <v>0</v>
      </c>
      <c r="P549" s="3">
        <v>20031119205239</v>
      </c>
    </row>
    <row r="550" spans="1:16" ht="15">
      <c r="A550" t="s">
        <v>538</v>
      </c>
      <c r="B550">
        <v>3</v>
      </c>
      <c r="C550">
        <v>0</v>
      </c>
      <c r="D550">
        <v>0</v>
      </c>
      <c r="E550">
        <v>0</v>
      </c>
      <c r="F550">
        <v>0</v>
      </c>
      <c r="G550">
        <v>0</v>
      </c>
      <c r="H550">
        <v>0</v>
      </c>
      <c r="I550">
        <v>0</v>
      </c>
      <c r="J550">
        <v>0</v>
      </c>
      <c r="N550">
        <v>0</v>
      </c>
      <c r="O550">
        <v>0</v>
      </c>
      <c r="P550" s="3">
        <v>20031119205707</v>
      </c>
    </row>
    <row r="551" spans="1:16" ht="165">
      <c r="A551" t="s">
        <v>538</v>
      </c>
      <c r="B551">
        <v>6</v>
      </c>
      <c r="C551">
        <v>0</v>
      </c>
      <c r="D551">
        <v>0</v>
      </c>
      <c r="E551">
        <v>1</v>
      </c>
      <c r="F551">
        <v>2</v>
      </c>
      <c r="G551">
        <v>4</v>
      </c>
      <c r="H551">
        <v>4</v>
      </c>
      <c r="I551">
        <v>3</v>
      </c>
      <c r="J551">
        <v>3</v>
      </c>
      <c r="K551" s="2" t="s">
        <v>797</v>
      </c>
      <c r="L551" s="2" t="s">
        <v>798</v>
      </c>
      <c r="M551" s="2" t="s">
        <v>799</v>
      </c>
      <c r="N551">
        <v>0</v>
      </c>
      <c r="O551">
        <v>0</v>
      </c>
      <c r="P551" s="3">
        <v>20031119205729</v>
      </c>
    </row>
    <row r="552" spans="1:16" ht="15">
      <c r="A552" t="s">
        <v>538</v>
      </c>
      <c r="B552">
        <v>5</v>
      </c>
      <c r="C552">
        <v>0</v>
      </c>
      <c r="D552">
        <v>0</v>
      </c>
      <c r="E552">
        <v>2</v>
      </c>
      <c r="F552">
        <v>0</v>
      </c>
      <c r="G552">
        <v>0</v>
      </c>
      <c r="H552">
        <v>0</v>
      </c>
      <c r="I552">
        <v>0</v>
      </c>
      <c r="J552">
        <v>3</v>
      </c>
      <c r="N552">
        <v>1</v>
      </c>
      <c r="O552">
        <v>0</v>
      </c>
      <c r="P552" s="3">
        <v>20031119210117</v>
      </c>
    </row>
    <row r="553" spans="1:16" ht="15">
      <c r="A553" t="s">
        <v>572</v>
      </c>
      <c r="B553">
        <v>5</v>
      </c>
      <c r="C553">
        <v>4</v>
      </c>
      <c r="D553">
        <v>3</v>
      </c>
      <c r="E553">
        <v>4</v>
      </c>
      <c r="F553">
        <v>3</v>
      </c>
      <c r="G553">
        <v>2</v>
      </c>
      <c r="H553">
        <v>3</v>
      </c>
      <c r="I553">
        <v>3</v>
      </c>
      <c r="J553">
        <v>4</v>
      </c>
      <c r="N553">
        <v>0</v>
      </c>
      <c r="O553">
        <v>0</v>
      </c>
      <c r="P553" s="3">
        <v>20031119210253</v>
      </c>
    </row>
    <row r="554" spans="1:16" ht="15">
      <c r="A554" t="s">
        <v>538</v>
      </c>
      <c r="B554">
        <v>5</v>
      </c>
      <c r="C554">
        <v>3</v>
      </c>
      <c r="D554">
        <v>3</v>
      </c>
      <c r="E554">
        <v>2</v>
      </c>
      <c r="F554">
        <v>1</v>
      </c>
      <c r="G554">
        <v>0</v>
      </c>
      <c r="H554">
        <v>0</v>
      </c>
      <c r="I554">
        <v>0</v>
      </c>
      <c r="J554">
        <v>0</v>
      </c>
      <c r="N554">
        <v>4</v>
      </c>
      <c r="O554">
        <v>1</v>
      </c>
      <c r="P554" s="3">
        <v>20031119211753</v>
      </c>
    </row>
    <row r="555" spans="1:16" ht="15">
      <c r="A555" t="s">
        <v>538</v>
      </c>
      <c r="B555">
        <v>2</v>
      </c>
      <c r="C555">
        <v>0</v>
      </c>
      <c r="D555">
        <v>0</v>
      </c>
      <c r="E555">
        <v>0</v>
      </c>
      <c r="F555">
        <v>0</v>
      </c>
      <c r="G555">
        <v>0</v>
      </c>
      <c r="H555">
        <v>0</v>
      </c>
      <c r="I555">
        <v>0</v>
      </c>
      <c r="K555" s="2" t="s">
        <v>734</v>
      </c>
      <c r="L555" s="2" t="s">
        <v>734</v>
      </c>
      <c r="M555" s="2" t="s">
        <v>962</v>
      </c>
      <c r="N555">
        <v>0</v>
      </c>
      <c r="O555">
        <v>0</v>
      </c>
      <c r="P555" s="3">
        <v>20031119213012</v>
      </c>
    </row>
    <row r="556" spans="1:16" ht="15">
      <c r="A556" t="s">
        <v>538</v>
      </c>
      <c r="B556">
        <v>3</v>
      </c>
      <c r="C556">
        <v>0</v>
      </c>
      <c r="D556">
        <v>0</v>
      </c>
      <c r="E556">
        <v>0</v>
      </c>
      <c r="F556">
        <v>0</v>
      </c>
      <c r="G556">
        <v>0</v>
      </c>
      <c r="H556">
        <v>0</v>
      </c>
      <c r="I556">
        <v>0</v>
      </c>
      <c r="J556">
        <v>0</v>
      </c>
      <c r="N556">
        <v>0</v>
      </c>
      <c r="P556" s="3">
        <v>20031119214854</v>
      </c>
    </row>
    <row r="557" spans="1:16" ht="30">
      <c r="A557" t="s">
        <v>572</v>
      </c>
      <c r="B557">
        <v>5</v>
      </c>
      <c r="C557">
        <v>2</v>
      </c>
      <c r="D557">
        <v>2</v>
      </c>
      <c r="E557">
        <v>2</v>
      </c>
      <c r="F557">
        <v>4</v>
      </c>
      <c r="G557">
        <v>4</v>
      </c>
      <c r="H557">
        <v>2</v>
      </c>
      <c r="I557">
        <v>2</v>
      </c>
      <c r="J557">
        <v>2</v>
      </c>
      <c r="K557" s="2" t="s">
        <v>481</v>
      </c>
      <c r="L557" s="2" t="s">
        <v>800</v>
      </c>
      <c r="M557" s="2" t="s">
        <v>801</v>
      </c>
      <c r="N557">
        <v>1</v>
      </c>
      <c r="O557">
        <v>0</v>
      </c>
      <c r="P557" s="3">
        <v>20031119215503</v>
      </c>
    </row>
    <row r="558" spans="1:16" ht="15">
      <c r="A558" t="s">
        <v>538</v>
      </c>
      <c r="B558">
        <v>5</v>
      </c>
      <c r="C558">
        <v>1</v>
      </c>
      <c r="D558">
        <v>1</v>
      </c>
      <c r="E558">
        <v>2</v>
      </c>
      <c r="F558">
        <v>1</v>
      </c>
      <c r="G558">
        <v>2</v>
      </c>
      <c r="H558">
        <v>1</v>
      </c>
      <c r="I558">
        <v>1</v>
      </c>
      <c r="J558">
        <v>1</v>
      </c>
      <c r="N558">
        <v>1</v>
      </c>
      <c r="O558">
        <v>0</v>
      </c>
      <c r="P558" s="3">
        <v>20031119215637</v>
      </c>
    </row>
    <row r="559" spans="1:16" ht="15">
      <c r="A559" t="s">
        <v>538</v>
      </c>
      <c r="B559">
        <v>2</v>
      </c>
      <c r="C559">
        <v>0</v>
      </c>
      <c r="D559">
        <v>0</v>
      </c>
      <c r="E559">
        <v>0</v>
      </c>
      <c r="F559">
        <v>0</v>
      </c>
      <c r="G559">
        <v>0</v>
      </c>
      <c r="H559">
        <v>0</v>
      </c>
      <c r="I559">
        <v>0</v>
      </c>
      <c r="J559">
        <v>0</v>
      </c>
      <c r="K559" s="2" t="s">
        <v>802</v>
      </c>
      <c r="L559" s="2" t="s">
        <v>236</v>
      </c>
      <c r="M559" s="2" t="s">
        <v>236</v>
      </c>
      <c r="N559">
        <v>0</v>
      </c>
      <c r="O559">
        <v>1</v>
      </c>
      <c r="P559" s="3">
        <v>20031119215928</v>
      </c>
    </row>
    <row r="560" spans="1:16" ht="15">
      <c r="A560" t="s">
        <v>571</v>
      </c>
      <c r="B560">
        <v>2</v>
      </c>
      <c r="C560">
        <v>0</v>
      </c>
      <c r="D560">
        <v>0</v>
      </c>
      <c r="E560">
        <v>0</v>
      </c>
      <c r="F560">
        <v>0</v>
      </c>
      <c r="G560">
        <v>0</v>
      </c>
      <c r="H560">
        <v>0</v>
      </c>
      <c r="I560">
        <v>0</v>
      </c>
      <c r="J560">
        <v>0</v>
      </c>
      <c r="N560">
        <v>1</v>
      </c>
      <c r="O560">
        <v>0</v>
      </c>
      <c r="P560" s="3">
        <v>20031119220150</v>
      </c>
    </row>
    <row r="561" spans="1:16" ht="15">
      <c r="A561" t="s">
        <v>538</v>
      </c>
      <c r="B561">
        <v>6</v>
      </c>
      <c r="C561">
        <v>2</v>
      </c>
      <c r="D561">
        <v>2</v>
      </c>
      <c r="E561">
        <v>2</v>
      </c>
      <c r="F561">
        <v>2</v>
      </c>
      <c r="G561">
        <v>1</v>
      </c>
      <c r="H561">
        <v>1</v>
      </c>
      <c r="I561">
        <v>1</v>
      </c>
      <c r="J561">
        <v>1</v>
      </c>
      <c r="N561">
        <v>1</v>
      </c>
      <c r="O561">
        <v>2</v>
      </c>
      <c r="P561" s="3">
        <v>20031119220631</v>
      </c>
    </row>
    <row r="562" spans="1:16" ht="75">
      <c r="A562" t="s">
        <v>571</v>
      </c>
      <c r="B562">
        <v>6</v>
      </c>
      <c r="C562">
        <v>0</v>
      </c>
      <c r="D562">
        <v>0</v>
      </c>
      <c r="E562">
        <v>4</v>
      </c>
      <c r="F562">
        <v>0</v>
      </c>
      <c r="G562">
        <v>0</v>
      </c>
      <c r="H562">
        <v>0</v>
      </c>
      <c r="I562">
        <v>4</v>
      </c>
      <c r="J562">
        <v>2</v>
      </c>
      <c r="K562" s="2" t="s">
        <v>803</v>
      </c>
      <c r="L562" s="2" t="s">
        <v>804</v>
      </c>
      <c r="M562" s="2" t="s">
        <v>805</v>
      </c>
      <c r="N562">
        <v>3</v>
      </c>
      <c r="O562">
        <v>0</v>
      </c>
      <c r="P562" s="3">
        <v>20031119221139</v>
      </c>
    </row>
    <row r="563" spans="1:16" ht="45">
      <c r="A563" t="s">
        <v>538</v>
      </c>
      <c r="B563">
        <v>5</v>
      </c>
      <c r="C563">
        <v>0</v>
      </c>
      <c r="D563">
        <v>0</v>
      </c>
      <c r="E563">
        <v>2</v>
      </c>
      <c r="F563">
        <v>0</v>
      </c>
      <c r="G563">
        <v>0</v>
      </c>
      <c r="H563">
        <v>2</v>
      </c>
      <c r="I563">
        <v>2</v>
      </c>
      <c r="J563">
        <v>2</v>
      </c>
      <c r="K563" s="2" t="s">
        <v>806</v>
      </c>
      <c r="L563" s="2" t="s">
        <v>950</v>
      </c>
      <c r="N563">
        <v>0</v>
      </c>
      <c r="O563">
        <v>1</v>
      </c>
      <c r="P563" s="3">
        <v>20031119222852</v>
      </c>
    </row>
    <row r="564" spans="1:16" ht="15">
      <c r="A564" t="s">
        <v>538</v>
      </c>
      <c r="B564">
        <v>6</v>
      </c>
      <c r="C564">
        <v>4</v>
      </c>
      <c r="D564">
        <v>1</v>
      </c>
      <c r="E564">
        <v>4</v>
      </c>
      <c r="F564">
        <v>4</v>
      </c>
      <c r="G564">
        <v>4</v>
      </c>
      <c r="H564">
        <v>3</v>
      </c>
      <c r="I564">
        <v>2</v>
      </c>
      <c r="J564">
        <v>3</v>
      </c>
      <c r="N564">
        <v>0</v>
      </c>
      <c r="O564">
        <v>1</v>
      </c>
      <c r="P564" s="3">
        <v>20031119223018</v>
      </c>
    </row>
    <row r="565" spans="1:16" ht="30">
      <c r="A565" t="s">
        <v>538</v>
      </c>
      <c r="B565">
        <v>2</v>
      </c>
      <c r="C565">
        <v>0</v>
      </c>
      <c r="D565">
        <v>0</v>
      </c>
      <c r="E565">
        <v>0</v>
      </c>
      <c r="F565">
        <v>0</v>
      </c>
      <c r="G565">
        <v>0</v>
      </c>
      <c r="H565">
        <v>3</v>
      </c>
      <c r="I565">
        <v>0</v>
      </c>
      <c r="J565">
        <v>0</v>
      </c>
      <c r="K565" s="2" t="s">
        <v>807</v>
      </c>
      <c r="L565" s="2" t="s">
        <v>808</v>
      </c>
      <c r="M565" s="2" t="s">
        <v>808</v>
      </c>
      <c r="N565">
        <v>4</v>
      </c>
      <c r="O565">
        <v>0</v>
      </c>
      <c r="P565" s="3">
        <v>20031119225429</v>
      </c>
    </row>
    <row r="566" spans="1:16" ht="60">
      <c r="A566" t="s">
        <v>538</v>
      </c>
      <c r="B566">
        <v>6</v>
      </c>
      <c r="C566">
        <v>1</v>
      </c>
      <c r="D566">
        <v>0</v>
      </c>
      <c r="E566">
        <v>2</v>
      </c>
      <c r="F566">
        <v>1</v>
      </c>
      <c r="G566">
        <v>1</v>
      </c>
      <c r="H566">
        <v>2</v>
      </c>
      <c r="I566">
        <v>1</v>
      </c>
      <c r="J566">
        <v>3</v>
      </c>
      <c r="K566" s="2" t="s">
        <v>809</v>
      </c>
      <c r="L566" s="2" t="s">
        <v>447</v>
      </c>
      <c r="M566" s="2" t="s">
        <v>448</v>
      </c>
      <c r="N566">
        <v>0</v>
      </c>
      <c r="O566">
        <v>0</v>
      </c>
      <c r="P566" s="3">
        <v>20031119225457</v>
      </c>
    </row>
    <row r="567" spans="1:16" ht="60">
      <c r="A567" t="s">
        <v>538</v>
      </c>
      <c r="B567">
        <v>6</v>
      </c>
      <c r="C567">
        <v>1</v>
      </c>
      <c r="D567">
        <v>0</v>
      </c>
      <c r="E567">
        <v>2</v>
      </c>
      <c r="F567">
        <v>1</v>
      </c>
      <c r="G567">
        <v>1</v>
      </c>
      <c r="H567">
        <v>2</v>
      </c>
      <c r="I567">
        <v>1</v>
      </c>
      <c r="J567">
        <v>3</v>
      </c>
      <c r="K567" s="2" t="s">
        <v>809</v>
      </c>
      <c r="L567" s="2" t="s">
        <v>447</v>
      </c>
      <c r="M567" s="2" t="s">
        <v>448</v>
      </c>
      <c r="N567">
        <v>0</v>
      </c>
      <c r="O567">
        <v>0</v>
      </c>
      <c r="P567" s="3">
        <v>20031119225505</v>
      </c>
    </row>
    <row r="568" spans="1:16" ht="15">
      <c r="A568" t="s">
        <v>538</v>
      </c>
      <c r="B568">
        <v>6</v>
      </c>
      <c r="C568">
        <v>0</v>
      </c>
      <c r="D568">
        <v>0</v>
      </c>
      <c r="E568">
        <v>0</v>
      </c>
      <c r="F568">
        <v>0</v>
      </c>
      <c r="G568">
        <v>0</v>
      </c>
      <c r="H568">
        <v>0</v>
      </c>
      <c r="I568">
        <v>0</v>
      </c>
      <c r="J568">
        <v>3</v>
      </c>
      <c r="N568">
        <v>0</v>
      </c>
      <c r="O568">
        <v>0</v>
      </c>
      <c r="P568" s="3">
        <v>20031119225810</v>
      </c>
    </row>
    <row r="569" spans="1:16" ht="15">
      <c r="A569" t="s">
        <v>544</v>
      </c>
      <c r="B569">
        <v>6</v>
      </c>
      <c r="C569">
        <v>0</v>
      </c>
      <c r="D569">
        <v>0</v>
      </c>
      <c r="E569">
        <v>0</v>
      </c>
      <c r="F569">
        <v>0</v>
      </c>
      <c r="G569">
        <v>0</v>
      </c>
      <c r="H569">
        <v>0</v>
      </c>
      <c r="I569">
        <v>0</v>
      </c>
      <c r="J569">
        <v>0</v>
      </c>
      <c r="N569">
        <v>1</v>
      </c>
      <c r="O569">
        <v>1</v>
      </c>
      <c r="P569" s="3">
        <v>20031119230143</v>
      </c>
    </row>
    <row r="570" spans="1:16" ht="15">
      <c r="A570" t="s">
        <v>538</v>
      </c>
      <c r="B570">
        <v>2</v>
      </c>
      <c r="C570">
        <v>0</v>
      </c>
      <c r="D570">
        <v>0</v>
      </c>
      <c r="E570">
        <v>0</v>
      </c>
      <c r="F570">
        <v>0</v>
      </c>
      <c r="G570">
        <v>0</v>
      </c>
      <c r="H570">
        <v>0</v>
      </c>
      <c r="I570">
        <v>0</v>
      </c>
      <c r="J570">
        <v>0</v>
      </c>
      <c r="K570" s="2" t="s">
        <v>449</v>
      </c>
      <c r="L570" s="2" t="s">
        <v>449</v>
      </c>
      <c r="M570" s="2" t="s">
        <v>450</v>
      </c>
      <c r="N570">
        <v>0</v>
      </c>
      <c r="O570">
        <v>0</v>
      </c>
      <c r="P570" s="3">
        <v>20031119230346</v>
      </c>
    </row>
    <row r="571" spans="1:16" ht="60">
      <c r="A571" t="s">
        <v>538</v>
      </c>
      <c r="B571">
        <v>5</v>
      </c>
      <c r="C571">
        <v>0</v>
      </c>
      <c r="D571">
        <v>0</v>
      </c>
      <c r="E571">
        <v>0</v>
      </c>
      <c r="F571">
        <v>0</v>
      </c>
      <c r="G571">
        <v>3</v>
      </c>
      <c r="H571">
        <v>3</v>
      </c>
      <c r="I571">
        <v>3</v>
      </c>
      <c r="J571">
        <v>4</v>
      </c>
      <c r="K571" s="2" t="s">
        <v>451</v>
      </c>
      <c r="L571" s="2" t="s">
        <v>452</v>
      </c>
      <c r="M571" s="2" t="s">
        <v>453</v>
      </c>
      <c r="N571">
        <v>1</v>
      </c>
      <c r="O571">
        <v>1</v>
      </c>
      <c r="P571" s="3">
        <v>20031119230408</v>
      </c>
    </row>
    <row r="572" spans="1:16" ht="30">
      <c r="A572" t="s">
        <v>531</v>
      </c>
      <c r="B572">
        <v>5</v>
      </c>
      <c r="C572">
        <v>0</v>
      </c>
      <c r="D572">
        <v>0</v>
      </c>
      <c r="E572">
        <v>2</v>
      </c>
      <c r="F572">
        <v>0</v>
      </c>
      <c r="G572">
        <v>0</v>
      </c>
      <c r="H572">
        <v>0</v>
      </c>
      <c r="I572">
        <v>0</v>
      </c>
      <c r="J572">
        <v>2</v>
      </c>
      <c r="K572" s="2" t="s">
        <v>454</v>
      </c>
      <c r="L572" s="2" t="s">
        <v>455</v>
      </c>
      <c r="M572" s="2" t="s">
        <v>456</v>
      </c>
      <c r="N572">
        <v>3</v>
      </c>
      <c r="O572">
        <v>1</v>
      </c>
      <c r="P572" s="3">
        <v>20031119230727</v>
      </c>
    </row>
    <row r="573" spans="1:16" ht="75">
      <c r="A573" t="s">
        <v>538</v>
      </c>
      <c r="B573">
        <v>5</v>
      </c>
      <c r="C573">
        <v>0</v>
      </c>
      <c r="D573">
        <v>0</v>
      </c>
      <c r="E573">
        <v>3</v>
      </c>
      <c r="F573">
        <v>1</v>
      </c>
      <c r="G573">
        <v>1</v>
      </c>
      <c r="H573">
        <v>1</v>
      </c>
      <c r="I573">
        <v>3</v>
      </c>
      <c r="J573">
        <v>1</v>
      </c>
      <c r="K573" s="2" t="s">
        <v>457</v>
      </c>
      <c r="L573" s="2" t="s">
        <v>458</v>
      </c>
      <c r="M573" s="2" t="s">
        <v>459</v>
      </c>
      <c r="N573">
        <v>1</v>
      </c>
      <c r="O573">
        <v>2</v>
      </c>
      <c r="P573" s="3">
        <v>20031119230811</v>
      </c>
    </row>
    <row r="574" spans="1:16" ht="15">
      <c r="A574" t="s">
        <v>538</v>
      </c>
      <c r="B574">
        <v>6</v>
      </c>
      <c r="C574">
        <v>2</v>
      </c>
      <c r="D574">
        <v>2</v>
      </c>
      <c r="E574">
        <v>2</v>
      </c>
      <c r="F574">
        <v>2</v>
      </c>
      <c r="G574">
        <v>2</v>
      </c>
      <c r="H574">
        <v>2</v>
      </c>
      <c r="I574">
        <v>2</v>
      </c>
      <c r="J574">
        <v>2</v>
      </c>
      <c r="K574" s="2" t="s">
        <v>460</v>
      </c>
      <c r="L574" s="2" t="s">
        <v>498</v>
      </c>
      <c r="M574" s="2" t="s">
        <v>498</v>
      </c>
      <c r="N574">
        <v>4</v>
      </c>
      <c r="O574">
        <v>1</v>
      </c>
      <c r="P574" s="3">
        <v>20031119231225</v>
      </c>
    </row>
    <row r="575" spans="1:16" ht="60">
      <c r="A575" t="s">
        <v>538</v>
      </c>
      <c r="B575">
        <v>6</v>
      </c>
      <c r="C575">
        <v>0</v>
      </c>
      <c r="D575">
        <v>0</v>
      </c>
      <c r="E575">
        <v>1</v>
      </c>
      <c r="F575">
        <v>1</v>
      </c>
      <c r="G575">
        <v>1</v>
      </c>
      <c r="H575">
        <v>1</v>
      </c>
      <c r="I575">
        <v>1</v>
      </c>
      <c r="J575">
        <v>1</v>
      </c>
      <c r="K575" s="2" t="s">
        <v>461</v>
      </c>
      <c r="L575" s="2" t="s">
        <v>774</v>
      </c>
      <c r="M575" s="2" t="s">
        <v>775</v>
      </c>
      <c r="N575">
        <v>0</v>
      </c>
      <c r="O575">
        <v>0</v>
      </c>
      <c r="P575" s="3">
        <v>20031119232355</v>
      </c>
    </row>
    <row r="576" spans="2:16" ht="15">
      <c r="B576">
        <v>2</v>
      </c>
      <c r="N576">
        <v>0</v>
      </c>
      <c r="P576" s="3">
        <v>20031119233645</v>
      </c>
    </row>
    <row r="577" spans="1:16" ht="120">
      <c r="A577" t="s">
        <v>538</v>
      </c>
      <c r="B577">
        <v>2</v>
      </c>
      <c r="C577">
        <v>0</v>
      </c>
      <c r="D577">
        <v>0</v>
      </c>
      <c r="E577">
        <v>0</v>
      </c>
      <c r="F577">
        <v>0</v>
      </c>
      <c r="G577">
        <v>0</v>
      </c>
      <c r="H577">
        <v>0</v>
      </c>
      <c r="I577">
        <v>0</v>
      </c>
      <c r="J577">
        <v>0</v>
      </c>
      <c r="K577" s="2" t="s">
        <v>776</v>
      </c>
      <c r="L577" s="2" t="s">
        <v>777</v>
      </c>
      <c r="M577" s="2" t="s">
        <v>778</v>
      </c>
      <c r="N577">
        <v>0</v>
      </c>
      <c r="O577">
        <v>0</v>
      </c>
      <c r="P577" s="3">
        <v>20031119234424</v>
      </c>
    </row>
    <row r="578" spans="1:16" ht="60">
      <c r="A578" t="s">
        <v>572</v>
      </c>
      <c r="B578">
        <v>6</v>
      </c>
      <c r="C578">
        <v>2</v>
      </c>
      <c r="D578">
        <v>2</v>
      </c>
      <c r="E578">
        <v>2</v>
      </c>
      <c r="F578">
        <v>2</v>
      </c>
      <c r="G578">
        <v>2</v>
      </c>
      <c r="H578">
        <v>2</v>
      </c>
      <c r="I578">
        <v>2</v>
      </c>
      <c r="J578">
        <v>2</v>
      </c>
      <c r="K578" s="2" t="s">
        <v>779</v>
      </c>
      <c r="L578" s="2" t="s">
        <v>780</v>
      </c>
      <c r="M578" s="2" t="s">
        <v>781</v>
      </c>
      <c r="N578">
        <v>0</v>
      </c>
      <c r="O578">
        <v>0</v>
      </c>
      <c r="P578" s="3">
        <v>20031119234520</v>
      </c>
    </row>
    <row r="579" spans="1:16" ht="15">
      <c r="A579" t="s">
        <v>538</v>
      </c>
      <c r="B579">
        <v>4</v>
      </c>
      <c r="C579">
        <v>2</v>
      </c>
      <c r="D579">
        <v>3</v>
      </c>
      <c r="E579">
        <v>1</v>
      </c>
      <c r="F579">
        <v>1</v>
      </c>
      <c r="G579">
        <v>1</v>
      </c>
      <c r="H579">
        <v>1</v>
      </c>
      <c r="I579">
        <v>1</v>
      </c>
      <c r="J579">
        <v>1</v>
      </c>
      <c r="N579">
        <v>0</v>
      </c>
      <c r="O579">
        <v>0</v>
      </c>
      <c r="P579" s="3">
        <v>20031119234826</v>
      </c>
    </row>
    <row r="580" spans="1:16" ht="75">
      <c r="A580" t="s">
        <v>538</v>
      </c>
      <c r="B580">
        <v>6</v>
      </c>
      <c r="C580">
        <v>0</v>
      </c>
      <c r="D580">
        <v>0</v>
      </c>
      <c r="E580">
        <v>3</v>
      </c>
      <c r="F580">
        <v>3</v>
      </c>
      <c r="G580">
        <v>1</v>
      </c>
      <c r="H580">
        <v>2</v>
      </c>
      <c r="I580">
        <v>3</v>
      </c>
      <c r="J580">
        <v>3</v>
      </c>
      <c r="K580" s="2" t="s">
        <v>782</v>
      </c>
      <c r="L580" s="2" t="s">
        <v>783</v>
      </c>
      <c r="M580" s="2" t="s">
        <v>784</v>
      </c>
      <c r="N580">
        <v>1</v>
      </c>
      <c r="O580">
        <v>2</v>
      </c>
      <c r="P580" s="3">
        <v>20031119235523</v>
      </c>
    </row>
    <row r="581" spans="1:16" ht="45">
      <c r="A581" t="s">
        <v>538</v>
      </c>
      <c r="B581">
        <v>5</v>
      </c>
      <c r="C581">
        <v>4</v>
      </c>
      <c r="D581">
        <v>3</v>
      </c>
      <c r="E581">
        <v>3</v>
      </c>
      <c r="F581">
        <v>0</v>
      </c>
      <c r="G581">
        <v>0</v>
      </c>
      <c r="H581">
        <v>3</v>
      </c>
      <c r="I581">
        <v>3</v>
      </c>
      <c r="J581">
        <v>3</v>
      </c>
      <c r="K581" s="2" t="s">
        <v>491</v>
      </c>
      <c r="L581" s="2" t="s">
        <v>785</v>
      </c>
      <c r="M581" s="2" t="s">
        <v>786</v>
      </c>
      <c r="N581">
        <v>0</v>
      </c>
      <c r="O581">
        <v>2</v>
      </c>
      <c r="P581" s="3">
        <v>20031120000425</v>
      </c>
    </row>
    <row r="582" spans="1:16" ht="15">
      <c r="A582" t="s">
        <v>538</v>
      </c>
      <c r="B582">
        <v>2</v>
      </c>
      <c r="C582">
        <v>0</v>
      </c>
      <c r="D582">
        <v>0</v>
      </c>
      <c r="E582">
        <v>0</v>
      </c>
      <c r="F582">
        <v>0</v>
      </c>
      <c r="G582">
        <v>0</v>
      </c>
      <c r="H582">
        <v>0</v>
      </c>
      <c r="I582">
        <v>0</v>
      </c>
      <c r="J582">
        <v>0</v>
      </c>
      <c r="K582" s="2" t="s">
        <v>787</v>
      </c>
      <c r="L582" s="2" t="s">
        <v>787</v>
      </c>
      <c r="M582" s="2" t="s">
        <v>787</v>
      </c>
      <c r="N582">
        <v>0</v>
      </c>
      <c r="O582">
        <v>0</v>
      </c>
      <c r="P582" s="3">
        <v>20031120000759</v>
      </c>
    </row>
    <row r="583" spans="1:16" ht="135">
      <c r="A583" t="s">
        <v>538</v>
      </c>
      <c r="B583">
        <v>2</v>
      </c>
      <c r="C583">
        <v>0</v>
      </c>
      <c r="D583">
        <v>3</v>
      </c>
      <c r="E583">
        <v>0</v>
      </c>
      <c r="F583">
        <v>0</v>
      </c>
      <c r="G583">
        <v>0</v>
      </c>
      <c r="H583">
        <v>0</v>
      </c>
      <c r="I583">
        <v>0</v>
      </c>
      <c r="J583">
        <v>4</v>
      </c>
      <c r="K583" s="2" t="s">
        <v>788</v>
      </c>
      <c r="L583" s="2" t="s">
        <v>788</v>
      </c>
      <c r="M583" s="2" t="s">
        <v>426</v>
      </c>
      <c r="N583">
        <v>0</v>
      </c>
      <c r="O583">
        <v>0</v>
      </c>
      <c r="P583" s="3">
        <v>20031120001005</v>
      </c>
    </row>
    <row r="584" spans="1:16" ht="45">
      <c r="A584" t="s">
        <v>572</v>
      </c>
      <c r="B584">
        <v>6</v>
      </c>
      <c r="C584">
        <v>3</v>
      </c>
      <c r="D584">
        <v>0</v>
      </c>
      <c r="E584">
        <v>4</v>
      </c>
      <c r="F584">
        <v>4</v>
      </c>
      <c r="G584">
        <v>0</v>
      </c>
      <c r="H584">
        <v>0</v>
      </c>
      <c r="I584">
        <v>0</v>
      </c>
      <c r="J584">
        <v>0</v>
      </c>
      <c r="K584" s="2" t="s">
        <v>427</v>
      </c>
      <c r="N584">
        <v>4</v>
      </c>
      <c r="O584">
        <v>1</v>
      </c>
      <c r="P584" s="3">
        <v>20031120002828</v>
      </c>
    </row>
    <row r="585" spans="1:16" ht="15">
      <c r="A585" t="s">
        <v>538</v>
      </c>
      <c r="B585">
        <v>6</v>
      </c>
      <c r="C585">
        <v>2</v>
      </c>
      <c r="D585">
        <v>2</v>
      </c>
      <c r="E585">
        <v>2</v>
      </c>
      <c r="F585">
        <v>1</v>
      </c>
      <c r="G585">
        <v>1</v>
      </c>
      <c r="H585">
        <v>1</v>
      </c>
      <c r="I585">
        <v>1</v>
      </c>
      <c r="J585">
        <v>2</v>
      </c>
      <c r="N585">
        <v>0</v>
      </c>
      <c r="O585">
        <v>0</v>
      </c>
      <c r="P585" s="3">
        <v>20031120003547</v>
      </c>
    </row>
    <row r="586" spans="1:16" ht="30">
      <c r="A586" t="s">
        <v>538</v>
      </c>
      <c r="B586">
        <v>6</v>
      </c>
      <c r="C586">
        <v>2</v>
      </c>
      <c r="D586">
        <v>2</v>
      </c>
      <c r="E586">
        <v>4</v>
      </c>
      <c r="F586">
        <v>4</v>
      </c>
      <c r="G586">
        <v>4</v>
      </c>
      <c r="H586">
        <v>4</v>
      </c>
      <c r="I586">
        <v>4</v>
      </c>
      <c r="J586">
        <v>4</v>
      </c>
      <c r="K586" s="2" t="s">
        <v>428</v>
      </c>
      <c r="L586" s="2" t="s">
        <v>429</v>
      </c>
      <c r="N586">
        <v>1</v>
      </c>
      <c r="O586">
        <v>2</v>
      </c>
      <c r="P586" s="3">
        <v>20031120010620</v>
      </c>
    </row>
    <row r="587" spans="1:16" ht="15">
      <c r="A587" t="s">
        <v>538</v>
      </c>
      <c r="B587">
        <v>5</v>
      </c>
      <c r="C587">
        <v>3</v>
      </c>
      <c r="D587">
        <v>3</v>
      </c>
      <c r="E587">
        <v>3</v>
      </c>
      <c r="F587">
        <v>2</v>
      </c>
      <c r="G587">
        <v>2</v>
      </c>
      <c r="H587">
        <v>4</v>
      </c>
      <c r="I587">
        <v>0</v>
      </c>
      <c r="J587">
        <v>0</v>
      </c>
      <c r="K587" s="2" t="s">
        <v>868</v>
      </c>
      <c r="L587" s="2" t="s">
        <v>481</v>
      </c>
      <c r="N587">
        <v>0</v>
      </c>
      <c r="O587">
        <v>1</v>
      </c>
      <c r="P587" s="3">
        <v>20031120010647</v>
      </c>
    </row>
    <row r="588" spans="1:16" ht="15">
      <c r="A588" t="s">
        <v>538</v>
      </c>
      <c r="B588">
        <v>5</v>
      </c>
      <c r="C588">
        <v>2</v>
      </c>
      <c r="D588">
        <v>0</v>
      </c>
      <c r="E588">
        <v>2</v>
      </c>
      <c r="F588">
        <v>2</v>
      </c>
      <c r="G588">
        <v>2</v>
      </c>
      <c r="H588">
        <v>2</v>
      </c>
      <c r="I588">
        <v>0</v>
      </c>
      <c r="J588">
        <v>0</v>
      </c>
      <c r="K588" s="2" t="s">
        <v>430</v>
      </c>
      <c r="L588" s="2" t="s">
        <v>431</v>
      </c>
      <c r="M588" s="2" t="s">
        <v>46</v>
      </c>
      <c r="N588">
        <v>0</v>
      </c>
      <c r="O588">
        <v>0</v>
      </c>
      <c r="P588" s="3">
        <v>20031120012818</v>
      </c>
    </row>
    <row r="589" spans="1:16" ht="15">
      <c r="A589" t="s">
        <v>538</v>
      </c>
      <c r="B589">
        <v>5</v>
      </c>
      <c r="C589">
        <v>3</v>
      </c>
      <c r="D589">
        <v>0</v>
      </c>
      <c r="E589">
        <v>3</v>
      </c>
      <c r="F589">
        <v>3</v>
      </c>
      <c r="G589">
        <v>3</v>
      </c>
      <c r="H589">
        <v>3</v>
      </c>
      <c r="I589">
        <v>0</v>
      </c>
      <c r="J589">
        <v>2</v>
      </c>
      <c r="N589">
        <v>0</v>
      </c>
      <c r="O589">
        <v>0</v>
      </c>
      <c r="P589" s="3">
        <v>20031120021435</v>
      </c>
    </row>
    <row r="590" spans="1:16" ht="15">
      <c r="A590" t="s">
        <v>538</v>
      </c>
      <c r="B590">
        <v>5</v>
      </c>
      <c r="C590">
        <v>0</v>
      </c>
      <c r="D590">
        <v>0</v>
      </c>
      <c r="E590">
        <v>0</v>
      </c>
      <c r="F590">
        <v>0</v>
      </c>
      <c r="G590">
        <v>0</v>
      </c>
      <c r="H590">
        <v>0</v>
      </c>
      <c r="I590">
        <v>0</v>
      </c>
      <c r="J590">
        <v>0</v>
      </c>
      <c r="N590">
        <v>2</v>
      </c>
      <c r="O590">
        <v>1</v>
      </c>
      <c r="P590" s="3">
        <v>20031120023152</v>
      </c>
    </row>
    <row r="591" spans="1:16" ht="30">
      <c r="A591" t="s">
        <v>538</v>
      </c>
      <c r="B591">
        <v>6</v>
      </c>
      <c r="C591">
        <v>3</v>
      </c>
      <c r="D591">
        <v>3</v>
      </c>
      <c r="E591">
        <v>3</v>
      </c>
      <c r="F591">
        <v>3</v>
      </c>
      <c r="G591">
        <v>3</v>
      </c>
      <c r="H591">
        <v>3</v>
      </c>
      <c r="I591">
        <v>3</v>
      </c>
      <c r="J591">
        <v>3</v>
      </c>
      <c r="K591" s="2" t="s">
        <v>432</v>
      </c>
      <c r="N591">
        <v>4</v>
      </c>
      <c r="O591">
        <v>2</v>
      </c>
      <c r="P591" s="3">
        <v>20031120040159</v>
      </c>
    </row>
    <row r="592" spans="1:16" ht="15">
      <c r="A592" t="s">
        <v>538</v>
      </c>
      <c r="B592">
        <v>3</v>
      </c>
      <c r="C592">
        <v>0</v>
      </c>
      <c r="D592">
        <v>0</v>
      </c>
      <c r="E592">
        <v>0</v>
      </c>
      <c r="F592">
        <v>0</v>
      </c>
      <c r="G592">
        <v>0</v>
      </c>
      <c r="H592">
        <v>0</v>
      </c>
      <c r="I592">
        <v>0</v>
      </c>
      <c r="J592">
        <v>0</v>
      </c>
      <c r="N592">
        <v>0</v>
      </c>
      <c r="O592">
        <v>0</v>
      </c>
      <c r="P592" s="3">
        <v>20031120041814</v>
      </c>
    </row>
    <row r="593" spans="1:16" ht="60">
      <c r="A593" t="s">
        <v>538</v>
      </c>
      <c r="B593">
        <v>6</v>
      </c>
      <c r="C593">
        <v>2</v>
      </c>
      <c r="D593">
        <v>2</v>
      </c>
      <c r="E593">
        <v>1</v>
      </c>
      <c r="F593">
        <v>0</v>
      </c>
      <c r="G593">
        <v>0</v>
      </c>
      <c r="H593">
        <v>0</v>
      </c>
      <c r="I593">
        <v>0</v>
      </c>
      <c r="J593">
        <v>0</v>
      </c>
      <c r="K593" s="2" t="s">
        <v>433</v>
      </c>
      <c r="L593" s="2" t="s">
        <v>434</v>
      </c>
      <c r="M593" s="2" t="s">
        <v>435</v>
      </c>
      <c r="N593">
        <v>1</v>
      </c>
      <c r="O593">
        <v>2</v>
      </c>
      <c r="P593" s="3">
        <v>20031120061454</v>
      </c>
    </row>
    <row r="594" spans="1:16" ht="75">
      <c r="A594" t="s">
        <v>538</v>
      </c>
      <c r="B594">
        <v>6</v>
      </c>
      <c r="C594">
        <v>0</v>
      </c>
      <c r="D594">
        <v>0</v>
      </c>
      <c r="E594">
        <v>3</v>
      </c>
      <c r="F594">
        <v>4</v>
      </c>
      <c r="G594">
        <v>4</v>
      </c>
      <c r="H594">
        <v>4</v>
      </c>
      <c r="I594">
        <v>4</v>
      </c>
      <c r="J594">
        <v>0</v>
      </c>
      <c r="K594" s="2" t="s">
        <v>436</v>
      </c>
      <c r="L594" s="2" t="s">
        <v>437</v>
      </c>
      <c r="M594" s="2" t="s">
        <v>438</v>
      </c>
      <c r="N594">
        <v>0</v>
      </c>
      <c r="O594">
        <v>0</v>
      </c>
      <c r="P594" s="3">
        <v>20031120085443</v>
      </c>
    </row>
    <row r="595" spans="1:16" ht="15">
      <c r="A595" t="s">
        <v>237</v>
      </c>
      <c r="B595">
        <v>5</v>
      </c>
      <c r="C595">
        <v>3</v>
      </c>
      <c r="D595">
        <v>0</v>
      </c>
      <c r="E595">
        <v>0</v>
      </c>
      <c r="F595">
        <v>3</v>
      </c>
      <c r="G595">
        <v>3</v>
      </c>
      <c r="H595">
        <v>0</v>
      </c>
      <c r="I595">
        <v>0</v>
      </c>
      <c r="J595">
        <v>2</v>
      </c>
      <c r="N595">
        <v>2</v>
      </c>
      <c r="O595">
        <v>1</v>
      </c>
      <c r="P595" s="3">
        <v>20031120091331</v>
      </c>
    </row>
    <row r="596" spans="1:16" ht="30">
      <c r="A596" t="s">
        <v>538</v>
      </c>
      <c r="B596">
        <v>6</v>
      </c>
      <c r="C596">
        <v>2</v>
      </c>
      <c r="D596">
        <v>1</v>
      </c>
      <c r="E596">
        <v>2</v>
      </c>
      <c r="F596">
        <v>2</v>
      </c>
      <c r="G596">
        <v>2</v>
      </c>
      <c r="H596">
        <v>2</v>
      </c>
      <c r="I596">
        <v>2</v>
      </c>
      <c r="J596">
        <v>2</v>
      </c>
      <c r="K596" s="2" t="s">
        <v>439</v>
      </c>
      <c r="M596" s="2" t="s">
        <v>440</v>
      </c>
      <c r="N596">
        <v>4</v>
      </c>
      <c r="O596">
        <v>2</v>
      </c>
      <c r="P596" s="3">
        <v>20031120091756</v>
      </c>
    </row>
    <row r="597" spans="1:16" ht="15">
      <c r="A597" t="s">
        <v>538</v>
      </c>
      <c r="B597">
        <v>5</v>
      </c>
      <c r="C597">
        <v>3</v>
      </c>
      <c r="D597">
        <v>3</v>
      </c>
      <c r="E597">
        <v>3</v>
      </c>
      <c r="F597">
        <v>3</v>
      </c>
      <c r="G597">
        <v>3</v>
      </c>
      <c r="H597">
        <v>3</v>
      </c>
      <c r="I597">
        <v>3</v>
      </c>
      <c r="J597">
        <v>3</v>
      </c>
      <c r="N597">
        <v>0</v>
      </c>
      <c r="O597">
        <v>0</v>
      </c>
      <c r="P597" s="3">
        <v>20031120093413</v>
      </c>
    </row>
    <row r="598" spans="1:16" ht="15">
      <c r="A598" t="s">
        <v>538</v>
      </c>
      <c r="B598">
        <v>4</v>
      </c>
      <c r="C598">
        <v>4</v>
      </c>
      <c r="D598">
        <v>4</v>
      </c>
      <c r="E598">
        <v>1</v>
      </c>
      <c r="F598">
        <v>0</v>
      </c>
      <c r="G598">
        <v>0</v>
      </c>
      <c r="H598">
        <v>1</v>
      </c>
      <c r="I598">
        <v>0</v>
      </c>
      <c r="J598">
        <v>0</v>
      </c>
      <c r="L598" s="2" t="s">
        <v>441</v>
      </c>
      <c r="M598" s="2" t="s">
        <v>442</v>
      </c>
      <c r="N598">
        <v>0</v>
      </c>
      <c r="O598">
        <v>0</v>
      </c>
      <c r="P598" s="3">
        <v>20031120093725</v>
      </c>
    </row>
    <row r="599" spans="1:16" ht="15">
      <c r="A599" t="s">
        <v>538</v>
      </c>
      <c r="B599">
        <v>5</v>
      </c>
      <c r="C599">
        <v>0</v>
      </c>
      <c r="D599">
        <v>0</v>
      </c>
      <c r="E599">
        <v>0</v>
      </c>
      <c r="F599">
        <v>0</v>
      </c>
      <c r="G599">
        <v>0</v>
      </c>
      <c r="H599">
        <v>1</v>
      </c>
      <c r="I599">
        <v>0</v>
      </c>
      <c r="J599">
        <v>0</v>
      </c>
      <c r="N599">
        <v>0</v>
      </c>
      <c r="O599">
        <v>0</v>
      </c>
      <c r="P599" s="3">
        <v>20031120094247</v>
      </c>
    </row>
    <row r="600" spans="1:16" ht="15">
      <c r="A600" t="s">
        <v>531</v>
      </c>
      <c r="B600">
        <v>5</v>
      </c>
      <c r="C600">
        <v>2</v>
      </c>
      <c r="D600">
        <v>2</v>
      </c>
      <c r="E600">
        <v>3</v>
      </c>
      <c r="F600">
        <v>4</v>
      </c>
      <c r="G600">
        <v>3</v>
      </c>
      <c r="H600">
        <v>4</v>
      </c>
      <c r="I600">
        <v>4</v>
      </c>
      <c r="J600">
        <v>2</v>
      </c>
      <c r="N600">
        <v>3</v>
      </c>
      <c r="O600">
        <v>1</v>
      </c>
      <c r="P600" s="3">
        <v>20031120094345</v>
      </c>
    </row>
    <row r="601" spans="1:16" ht="15">
      <c r="A601" t="s">
        <v>538</v>
      </c>
      <c r="B601">
        <v>4</v>
      </c>
      <c r="C601">
        <v>2</v>
      </c>
      <c r="D601">
        <v>2</v>
      </c>
      <c r="E601">
        <v>3</v>
      </c>
      <c r="F601">
        <v>2</v>
      </c>
      <c r="G601">
        <v>2</v>
      </c>
      <c r="H601">
        <v>2</v>
      </c>
      <c r="I601">
        <v>3</v>
      </c>
      <c r="J601">
        <v>3</v>
      </c>
      <c r="N601">
        <v>0</v>
      </c>
      <c r="O601">
        <v>1</v>
      </c>
      <c r="P601" s="3">
        <v>20031120101305</v>
      </c>
    </row>
    <row r="602" spans="1:16" ht="105">
      <c r="A602" t="s">
        <v>531</v>
      </c>
      <c r="B602">
        <v>6</v>
      </c>
      <c r="C602">
        <v>3</v>
      </c>
      <c r="D602">
        <v>3</v>
      </c>
      <c r="E602">
        <v>3</v>
      </c>
      <c r="F602">
        <v>4</v>
      </c>
      <c r="G602">
        <v>4</v>
      </c>
      <c r="H602">
        <v>3</v>
      </c>
      <c r="I602">
        <v>3</v>
      </c>
      <c r="J602">
        <v>3</v>
      </c>
      <c r="K602" s="2" t="s">
        <v>443</v>
      </c>
      <c r="L602" s="2" t="s">
        <v>444</v>
      </c>
      <c r="M602" s="2" t="s">
        <v>445</v>
      </c>
      <c r="N602">
        <v>3</v>
      </c>
      <c r="O602">
        <v>1</v>
      </c>
      <c r="P602" s="3">
        <v>20031120104458</v>
      </c>
    </row>
    <row r="603" spans="1:16" ht="15">
      <c r="A603" t="s">
        <v>572</v>
      </c>
      <c r="B603">
        <v>5</v>
      </c>
      <c r="C603">
        <v>3</v>
      </c>
      <c r="D603">
        <v>3</v>
      </c>
      <c r="E603">
        <v>3</v>
      </c>
      <c r="F603">
        <v>3</v>
      </c>
      <c r="G603">
        <v>0</v>
      </c>
      <c r="H603">
        <v>3</v>
      </c>
      <c r="I603">
        <v>3</v>
      </c>
      <c r="J603">
        <v>0</v>
      </c>
      <c r="N603">
        <v>1</v>
      </c>
      <c r="O603">
        <v>0</v>
      </c>
      <c r="P603" s="3">
        <v>20031120110136</v>
      </c>
    </row>
    <row r="604" spans="1:16" ht="15">
      <c r="A604" t="s">
        <v>538</v>
      </c>
      <c r="B604">
        <v>6</v>
      </c>
      <c r="C604">
        <v>1</v>
      </c>
      <c r="D604">
        <v>2</v>
      </c>
      <c r="E604">
        <v>2</v>
      </c>
      <c r="F604">
        <v>0</v>
      </c>
      <c r="G604">
        <v>0</v>
      </c>
      <c r="H604">
        <v>2</v>
      </c>
      <c r="I604">
        <v>2</v>
      </c>
      <c r="J604">
        <v>2</v>
      </c>
      <c r="N604">
        <v>3</v>
      </c>
      <c r="O604">
        <v>1</v>
      </c>
      <c r="P604" s="3">
        <v>20031120111414</v>
      </c>
    </row>
    <row r="605" ht="15">
      <c r="P605" s="3">
        <v>20031120111619</v>
      </c>
    </row>
    <row r="606" spans="1:16" ht="135">
      <c r="A606" t="s">
        <v>538</v>
      </c>
      <c r="B606">
        <v>5</v>
      </c>
      <c r="C606">
        <v>0</v>
      </c>
      <c r="D606">
        <v>0</v>
      </c>
      <c r="E606">
        <v>2</v>
      </c>
      <c r="F606">
        <v>1</v>
      </c>
      <c r="G606">
        <v>4</v>
      </c>
      <c r="H606">
        <v>2</v>
      </c>
      <c r="I606">
        <v>0</v>
      </c>
      <c r="J606">
        <v>1</v>
      </c>
      <c r="K606" s="2" t="s">
        <v>446</v>
      </c>
      <c r="L606" s="2" t="s">
        <v>406</v>
      </c>
      <c r="M606" s="2" t="s">
        <v>407</v>
      </c>
      <c r="N606">
        <v>3</v>
      </c>
      <c r="O606">
        <v>0</v>
      </c>
      <c r="P606" s="3">
        <v>20031120113257</v>
      </c>
    </row>
    <row r="607" spans="1:16" ht="15">
      <c r="A607" t="s">
        <v>538</v>
      </c>
      <c r="B607">
        <v>5</v>
      </c>
      <c r="C607">
        <v>2</v>
      </c>
      <c r="D607">
        <v>2</v>
      </c>
      <c r="E607">
        <v>2</v>
      </c>
      <c r="F607">
        <v>1</v>
      </c>
      <c r="G607">
        <v>3</v>
      </c>
      <c r="J607">
        <v>1</v>
      </c>
      <c r="K607" s="2" t="s">
        <v>408</v>
      </c>
      <c r="L607" s="2" t="s">
        <v>481</v>
      </c>
      <c r="N607">
        <v>1</v>
      </c>
      <c r="O607">
        <v>0</v>
      </c>
      <c r="P607" s="3">
        <v>20031120113604</v>
      </c>
    </row>
    <row r="608" spans="1:16" ht="45">
      <c r="A608" t="s">
        <v>538</v>
      </c>
      <c r="B608">
        <v>5</v>
      </c>
      <c r="C608">
        <v>0</v>
      </c>
      <c r="D608">
        <v>3</v>
      </c>
      <c r="E608">
        <v>4</v>
      </c>
      <c r="F608">
        <v>0</v>
      </c>
      <c r="G608">
        <v>0</v>
      </c>
      <c r="H608">
        <v>3</v>
      </c>
      <c r="I608">
        <v>0</v>
      </c>
      <c r="J608">
        <v>3</v>
      </c>
      <c r="K608" s="2" t="s">
        <v>409</v>
      </c>
      <c r="L608" s="2" t="s">
        <v>410</v>
      </c>
      <c r="M608" s="2" t="s">
        <v>411</v>
      </c>
      <c r="N608">
        <v>0</v>
      </c>
      <c r="O608">
        <v>0</v>
      </c>
      <c r="P608" s="3">
        <v>20031120113638</v>
      </c>
    </row>
    <row r="609" spans="1:16" ht="30">
      <c r="A609" t="s">
        <v>538</v>
      </c>
      <c r="B609">
        <v>4</v>
      </c>
      <c r="C609">
        <v>0</v>
      </c>
      <c r="D609">
        <v>0</v>
      </c>
      <c r="E609">
        <v>1</v>
      </c>
      <c r="F609">
        <v>1</v>
      </c>
      <c r="G609">
        <v>2</v>
      </c>
      <c r="H609">
        <v>1</v>
      </c>
      <c r="I609">
        <v>0</v>
      </c>
      <c r="J609">
        <v>2</v>
      </c>
      <c r="K609" s="2" t="s">
        <v>412</v>
      </c>
      <c r="L609" s="2" t="s">
        <v>413</v>
      </c>
      <c r="M609" s="2" t="s">
        <v>414</v>
      </c>
      <c r="N609">
        <v>1</v>
      </c>
      <c r="O609">
        <v>2</v>
      </c>
      <c r="P609" s="3">
        <v>20031120115210</v>
      </c>
    </row>
    <row r="610" spans="1:16" ht="15">
      <c r="A610" t="s">
        <v>538</v>
      </c>
      <c r="B610">
        <v>5</v>
      </c>
      <c r="C610">
        <v>0</v>
      </c>
      <c r="D610">
        <v>2</v>
      </c>
      <c r="F610">
        <v>1</v>
      </c>
      <c r="G610">
        <v>0</v>
      </c>
      <c r="H610">
        <v>1</v>
      </c>
      <c r="I610">
        <v>2</v>
      </c>
      <c r="J610">
        <v>1</v>
      </c>
      <c r="N610">
        <v>1</v>
      </c>
      <c r="O610">
        <v>0</v>
      </c>
      <c r="P610" s="3">
        <v>20031120115437</v>
      </c>
    </row>
    <row r="611" spans="1:16" ht="15">
      <c r="A611" t="s">
        <v>538</v>
      </c>
      <c r="B611">
        <v>2</v>
      </c>
      <c r="C611">
        <v>2</v>
      </c>
      <c r="D611">
        <v>2</v>
      </c>
      <c r="E611">
        <v>2</v>
      </c>
      <c r="F611">
        <v>2</v>
      </c>
      <c r="G611">
        <v>2</v>
      </c>
      <c r="H611">
        <v>2</v>
      </c>
      <c r="I611">
        <v>2</v>
      </c>
      <c r="J611">
        <v>2</v>
      </c>
      <c r="N611">
        <v>0</v>
      </c>
      <c r="P611" s="3">
        <v>20031120115446</v>
      </c>
    </row>
    <row r="612" spans="1:16" ht="120">
      <c r="A612" t="s">
        <v>538</v>
      </c>
      <c r="B612">
        <v>6</v>
      </c>
      <c r="C612">
        <v>2</v>
      </c>
      <c r="D612">
        <v>3</v>
      </c>
      <c r="E612">
        <v>3</v>
      </c>
      <c r="F612">
        <v>4</v>
      </c>
      <c r="G612">
        <v>1</v>
      </c>
      <c r="H612">
        <v>4</v>
      </c>
      <c r="I612">
        <v>4</v>
      </c>
      <c r="J612">
        <v>4</v>
      </c>
      <c r="K612" s="2" t="s">
        <v>415</v>
      </c>
      <c r="L612" s="2" t="s">
        <v>416</v>
      </c>
      <c r="M612" s="2" t="s">
        <v>417</v>
      </c>
      <c r="N612">
        <v>0</v>
      </c>
      <c r="O612">
        <v>1</v>
      </c>
      <c r="P612" s="3">
        <v>20031120120842</v>
      </c>
    </row>
    <row r="613" spans="1:16" ht="90">
      <c r="A613" t="s">
        <v>538</v>
      </c>
      <c r="B613">
        <v>5</v>
      </c>
      <c r="C613">
        <v>1</v>
      </c>
      <c r="D613">
        <v>1</v>
      </c>
      <c r="E613">
        <v>1</v>
      </c>
      <c r="F613">
        <v>1</v>
      </c>
      <c r="G613">
        <v>1</v>
      </c>
      <c r="H613">
        <v>1</v>
      </c>
      <c r="I613">
        <v>1</v>
      </c>
      <c r="J613">
        <v>1</v>
      </c>
      <c r="K613" s="2" t="s">
        <v>557</v>
      </c>
      <c r="L613" s="2" t="s">
        <v>418</v>
      </c>
      <c r="M613" s="2" t="s">
        <v>419</v>
      </c>
      <c r="N613">
        <v>1</v>
      </c>
      <c r="O613">
        <v>0</v>
      </c>
      <c r="P613" s="3">
        <v>20031120122422</v>
      </c>
    </row>
    <row r="614" spans="1:16" ht="90">
      <c r="A614" t="s">
        <v>572</v>
      </c>
      <c r="B614">
        <v>5</v>
      </c>
      <c r="C614">
        <v>3</v>
      </c>
      <c r="D614">
        <v>0</v>
      </c>
      <c r="E614">
        <v>3</v>
      </c>
      <c r="F614">
        <v>3</v>
      </c>
      <c r="G614">
        <v>0</v>
      </c>
      <c r="H614">
        <v>0</v>
      </c>
      <c r="I614">
        <v>3</v>
      </c>
      <c r="J614">
        <v>0</v>
      </c>
      <c r="K614" s="2" t="s">
        <v>420</v>
      </c>
      <c r="L614" s="2" t="s">
        <v>475</v>
      </c>
      <c r="M614" s="2" t="s">
        <v>421</v>
      </c>
      <c r="N614">
        <v>1</v>
      </c>
      <c r="O614">
        <v>0</v>
      </c>
      <c r="P614" s="3">
        <v>20031120122547</v>
      </c>
    </row>
    <row r="615" spans="1:16" ht="15">
      <c r="A615" t="s">
        <v>538</v>
      </c>
      <c r="B615">
        <v>2</v>
      </c>
      <c r="C615">
        <v>4</v>
      </c>
      <c r="D615">
        <v>0</v>
      </c>
      <c r="E615">
        <v>4</v>
      </c>
      <c r="F615">
        <v>2</v>
      </c>
      <c r="G615">
        <v>2</v>
      </c>
      <c r="H615">
        <v>2</v>
      </c>
      <c r="I615">
        <v>4</v>
      </c>
      <c r="J615">
        <v>2</v>
      </c>
      <c r="N615">
        <v>0</v>
      </c>
      <c r="O615">
        <v>1</v>
      </c>
      <c r="P615" s="3">
        <v>20031120123410</v>
      </c>
    </row>
    <row r="616" spans="1:16" ht="60">
      <c r="A616" t="s">
        <v>572</v>
      </c>
      <c r="B616">
        <v>6</v>
      </c>
      <c r="C616">
        <v>1</v>
      </c>
      <c r="D616">
        <v>1</v>
      </c>
      <c r="E616">
        <v>1</v>
      </c>
      <c r="F616">
        <v>1</v>
      </c>
      <c r="G616">
        <v>1</v>
      </c>
      <c r="H616">
        <v>1</v>
      </c>
      <c r="I616">
        <v>1</v>
      </c>
      <c r="J616">
        <v>4</v>
      </c>
      <c r="K616" s="2" t="s">
        <v>422</v>
      </c>
      <c r="L616" s="2" t="s">
        <v>423</v>
      </c>
      <c r="N616">
        <v>1</v>
      </c>
      <c r="O616">
        <v>1</v>
      </c>
      <c r="P616" s="3">
        <v>20031120123507</v>
      </c>
    </row>
    <row r="617" spans="1:16" ht="15">
      <c r="A617" t="s">
        <v>531</v>
      </c>
      <c r="B617">
        <v>6</v>
      </c>
      <c r="C617">
        <v>0</v>
      </c>
      <c r="D617">
        <v>3</v>
      </c>
      <c r="E617">
        <v>3</v>
      </c>
      <c r="F617">
        <v>3</v>
      </c>
      <c r="G617">
        <v>3</v>
      </c>
      <c r="H617">
        <v>3</v>
      </c>
      <c r="I617">
        <v>3</v>
      </c>
      <c r="J617">
        <v>3</v>
      </c>
      <c r="N617">
        <v>3</v>
      </c>
      <c r="O617">
        <v>1</v>
      </c>
      <c r="P617" s="3">
        <v>20031120123733</v>
      </c>
    </row>
    <row r="618" spans="1:16" ht="60">
      <c r="A618" t="s">
        <v>571</v>
      </c>
      <c r="B618">
        <v>4</v>
      </c>
      <c r="C618">
        <v>3</v>
      </c>
      <c r="D618">
        <v>2</v>
      </c>
      <c r="E618">
        <v>3</v>
      </c>
      <c r="F618">
        <v>3</v>
      </c>
      <c r="G618">
        <v>3</v>
      </c>
      <c r="H618">
        <v>3</v>
      </c>
      <c r="I618">
        <v>3</v>
      </c>
      <c r="J618">
        <v>3</v>
      </c>
      <c r="K618" s="2" t="s">
        <v>424</v>
      </c>
      <c r="M618" s="2" t="s">
        <v>425</v>
      </c>
      <c r="N618">
        <v>3</v>
      </c>
      <c r="O618">
        <v>1</v>
      </c>
      <c r="P618" s="3">
        <v>20031120124640</v>
      </c>
    </row>
    <row r="619" spans="1:16" ht="15">
      <c r="A619" t="s">
        <v>571</v>
      </c>
      <c r="B619">
        <v>6</v>
      </c>
      <c r="C619">
        <v>0</v>
      </c>
      <c r="D619">
        <v>0</v>
      </c>
      <c r="E619">
        <v>4</v>
      </c>
      <c r="F619">
        <v>4</v>
      </c>
      <c r="G619">
        <v>4</v>
      </c>
      <c r="H619">
        <v>4</v>
      </c>
      <c r="I619">
        <v>4</v>
      </c>
      <c r="J619">
        <v>4</v>
      </c>
      <c r="N619">
        <v>1</v>
      </c>
      <c r="O619">
        <v>1</v>
      </c>
      <c r="P619" s="3">
        <v>20031120124848</v>
      </c>
    </row>
    <row r="620" spans="1:16" ht="90">
      <c r="A620" t="s">
        <v>538</v>
      </c>
      <c r="B620">
        <v>5</v>
      </c>
      <c r="C620">
        <v>4</v>
      </c>
      <c r="D620">
        <v>4</v>
      </c>
      <c r="E620">
        <v>2</v>
      </c>
      <c r="F620">
        <v>2</v>
      </c>
      <c r="G620">
        <v>2</v>
      </c>
      <c r="H620">
        <v>3</v>
      </c>
      <c r="I620">
        <v>2</v>
      </c>
      <c r="J620">
        <v>1</v>
      </c>
      <c r="K620" s="2" t="s">
        <v>379</v>
      </c>
      <c r="L620" s="2" t="s">
        <v>380</v>
      </c>
      <c r="M620" s="2" t="s">
        <v>381</v>
      </c>
      <c r="N620">
        <v>1</v>
      </c>
      <c r="O620">
        <v>2</v>
      </c>
      <c r="P620" s="3">
        <v>20031120130719</v>
      </c>
    </row>
    <row r="621" spans="1:16" ht="15">
      <c r="A621" t="s">
        <v>538</v>
      </c>
      <c r="B621">
        <v>5</v>
      </c>
      <c r="C621">
        <v>1</v>
      </c>
      <c r="D621">
        <v>2</v>
      </c>
      <c r="E621">
        <v>2</v>
      </c>
      <c r="F621">
        <v>3</v>
      </c>
      <c r="G621">
        <v>3</v>
      </c>
      <c r="H621">
        <v>3</v>
      </c>
      <c r="I621">
        <v>3</v>
      </c>
      <c r="J621">
        <v>3</v>
      </c>
      <c r="K621" s="2" t="s">
        <v>382</v>
      </c>
      <c r="L621" s="2" t="s">
        <v>383</v>
      </c>
      <c r="M621" s="2" t="s">
        <v>384</v>
      </c>
      <c r="N621">
        <v>0</v>
      </c>
      <c r="O621">
        <v>0</v>
      </c>
      <c r="P621" s="3">
        <v>20031120131003</v>
      </c>
    </row>
    <row r="622" spans="1:16" ht="15">
      <c r="A622" t="s">
        <v>572</v>
      </c>
      <c r="B622">
        <v>2</v>
      </c>
      <c r="C622">
        <v>0</v>
      </c>
      <c r="D622">
        <v>0</v>
      </c>
      <c r="E622">
        <v>0</v>
      </c>
      <c r="F622">
        <v>0</v>
      </c>
      <c r="G622">
        <v>0</v>
      </c>
      <c r="H622">
        <v>0</v>
      </c>
      <c r="I622">
        <v>0</v>
      </c>
      <c r="J622">
        <v>0</v>
      </c>
      <c r="N622">
        <v>0</v>
      </c>
      <c r="O622">
        <v>0</v>
      </c>
      <c r="P622" s="3">
        <v>20031120131527</v>
      </c>
    </row>
    <row r="623" spans="1:16" ht="60">
      <c r="A623" t="s">
        <v>538</v>
      </c>
      <c r="B623">
        <v>4</v>
      </c>
      <c r="C623">
        <v>4</v>
      </c>
      <c r="D623">
        <v>3</v>
      </c>
      <c r="E623">
        <v>2</v>
      </c>
      <c r="F623">
        <v>2</v>
      </c>
      <c r="G623">
        <v>2</v>
      </c>
      <c r="H623">
        <v>4</v>
      </c>
      <c r="I623">
        <v>2</v>
      </c>
      <c r="J623">
        <v>0</v>
      </c>
      <c r="K623" s="2" t="s">
        <v>385</v>
      </c>
      <c r="L623" s="2" t="s">
        <v>386</v>
      </c>
      <c r="M623" s="2" t="s">
        <v>387</v>
      </c>
      <c r="N623">
        <v>0</v>
      </c>
      <c r="O623">
        <v>0</v>
      </c>
      <c r="P623" s="3">
        <v>20031120131953</v>
      </c>
    </row>
    <row r="624" spans="1:16" ht="15">
      <c r="A624" t="s">
        <v>531</v>
      </c>
      <c r="C624">
        <v>4</v>
      </c>
      <c r="D624">
        <v>2</v>
      </c>
      <c r="E624">
        <v>3</v>
      </c>
      <c r="F624">
        <v>0</v>
      </c>
      <c r="G624">
        <v>0</v>
      </c>
      <c r="H624">
        <v>0</v>
      </c>
      <c r="I624">
        <v>0</v>
      </c>
      <c r="J624">
        <v>0</v>
      </c>
      <c r="N624">
        <v>0</v>
      </c>
      <c r="O624">
        <v>1</v>
      </c>
      <c r="P624" s="3">
        <v>20031120133402</v>
      </c>
    </row>
    <row r="625" spans="1:16" ht="15">
      <c r="A625" t="s">
        <v>538</v>
      </c>
      <c r="B625">
        <v>5</v>
      </c>
      <c r="C625">
        <v>0</v>
      </c>
      <c r="D625">
        <v>0</v>
      </c>
      <c r="E625">
        <v>2</v>
      </c>
      <c r="F625">
        <v>2</v>
      </c>
      <c r="G625">
        <v>2</v>
      </c>
      <c r="H625">
        <v>2</v>
      </c>
      <c r="I625">
        <v>2</v>
      </c>
      <c r="J625">
        <v>2</v>
      </c>
      <c r="K625" s="2" t="s">
        <v>388</v>
      </c>
      <c r="N625">
        <v>0</v>
      </c>
      <c r="O625">
        <v>0</v>
      </c>
      <c r="P625" s="3">
        <v>20031120134243</v>
      </c>
    </row>
    <row r="626" spans="1:16" ht="15">
      <c r="A626" t="s">
        <v>572</v>
      </c>
      <c r="B626">
        <v>2</v>
      </c>
      <c r="C626">
        <v>0</v>
      </c>
      <c r="D626">
        <v>0</v>
      </c>
      <c r="E626">
        <v>0</v>
      </c>
      <c r="F626">
        <v>0</v>
      </c>
      <c r="G626">
        <v>0</v>
      </c>
      <c r="H626">
        <v>0</v>
      </c>
      <c r="I626">
        <v>0</v>
      </c>
      <c r="J626">
        <v>0</v>
      </c>
      <c r="N626">
        <v>0</v>
      </c>
      <c r="O626">
        <v>0</v>
      </c>
      <c r="P626" s="3">
        <v>20031120134620</v>
      </c>
    </row>
    <row r="627" spans="1:16" ht="15">
      <c r="A627" t="s">
        <v>538</v>
      </c>
      <c r="B627">
        <v>2</v>
      </c>
      <c r="C627">
        <v>0</v>
      </c>
      <c r="D627">
        <v>0</v>
      </c>
      <c r="E627">
        <v>0</v>
      </c>
      <c r="F627">
        <v>0</v>
      </c>
      <c r="G627">
        <v>0</v>
      </c>
      <c r="H627">
        <v>0</v>
      </c>
      <c r="I627">
        <v>1</v>
      </c>
      <c r="J627">
        <v>0</v>
      </c>
      <c r="N627">
        <v>0</v>
      </c>
      <c r="O627">
        <v>0</v>
      </c>
      <c r="P627" s="3">
        <v>20031120134637</v>
      </c>
    </row>
    <row r="628" spans="1:16" ht="15">
      <c r="A628" t="s">
        <v>538</v>
      </c>
      <c r="B628">
        <v>2</v>
      </c>
      <c r="C628">
        <v>0</v>
      </c>
      <c r="D628">
        <v>0</v>
      </c>
      <c r="E628">
        <v>0</v>
      </c>
      <c r="F628">
        <v>0</v>
      </c>
      <c r="G628">
        <v>0</v>
      </c>
      <c r="H628">
        <v>0</v>
      </c>
      <c r="I628">
        <v>0</v>
      </c>
      <c r="J628">
        <v>0</v>
      </c>
      <c r="N628">
        <v>1</v>
      </c>
      <c r="O628">
        <v>0</v>
      </c>
      <c r="P628" s="3">
        <v>20031120140423</v>
      </c>
    </row>
    <row r="629" spans="1:16" ht="30">
      <c r="A629" t="s">
        <v>538</v>
      </c>
      <c r="B629">
        <v>5</v>
      </c>
      <c r="C629">
        <v>2</v>
      </c>
      <c r="D629">
        <v>2</v>
      </c>
      <c r="E629">
        <v>1</v>
      </c>
      <c r="F629">
        <v>3</v>
      </c>
      <c r="G629">
        <v>3</v>
      </c>
      <c r="H629">
        <v>3</v>
      </c>
      <c r="I629">
        <v>2</v>
      </c>
      <c r="J629">
        <v>3</v>
      </c>
      <c r="K629" s="2" t="s">
        <v>389</v>
      </c>
      <c r="L629" s="2" t="s">
        <v>390</v>
      </c>
      <c r="M629" s="2" t="s">
        <v>391</v>
      </c>
      <c r="N629">
        <v>0</v>
      </c>
      <c r="O629">
        <v>0</v>
      </c>
      <c r="P629" s="3">
        <v>20031120141038</v>
      </c>
    </row>
    <row r="630" spans="1:16" ht="75">
      <c r="A630" t="s">
        <v>538</v>
      </c>
      <c r="B630">
        <v>6</v>
      </c>
      <c r="C630">
        <v>0</v>
      </c>
      <c r="D630">
        <v>0</v>
      </c>
      <c r="E630">
        <v>3</v>
      </c>
      <c r="F630">
        <v>3</v>
      </c>
      <c r="G630">
        <v>4</v>
      </c>
      <c r="H630">
        <v>2</v>
      </c>
      <c r="I630">
        <v>0</v>
      </c>
      <c r="J630">
        <v>2</v>
      </c>
      <c r="K630" s="2" t="s">
        <v>392</v>
      </c>
      <c r="L630" s="2" t="s">
        <v>393</v>
      </c>
      <c r="M630" s="2" t="s">
        <v>394</v>
      </c>
      <c r="N630">
        <v>0</v>
      </c>
      <c r="O630">
        <v>2</v>
      </c>
      <c r="P630" s="3">
        <v>20031120142949</v>
      </c>
    </row>
    <row r="631" spans="1:16" ht="45">
      <c r="A631" t="s">
        <v>538</v>
      </c>
      <c r="B631">
        <v>2</v>
      </c>
      <c r="C631">
        <v>0</v>
      </c>
      <c r="D631">
        <v>0</v>
      </c>
      <c r="E631">
        <v>0</v>
      </c>
      <c r="F631">
        <v>0</v>
      </c>
      <c r="G631">
        <v>0</v>
      </c>
      <c r="H631">
        <v>0</v>
      </c>
      <c r="I631">
        <v>0</v>
      </c>
      <c r="J631">
        <v>0</v>
      </c>
      <c r="K631" s="2" t="s">
        <v>395</v>
      </c>
      <c r="L631" s="2" t="s">
        <v>396</v>
      </c>
      <c r="M631" s="2" t="s">
        <v>397</v>
      </c>
      <c r="N631">
        <v>1</v>
      </c>
      <c r="O631">
        <v>1</v>
      </c>
      <c r="P631" s="3">
        <v>20031120144305</v>
      </c>
    </row>
    <row r="632" spans="1:16" ht="15">
      <c r="A632" t="s">
        <v>538</v>
      </c>
      <c r="B632">
        <v>6</v>
      </c>
      <c r="C632">
        <v>2</v>
      </c>
      <c r="D632">
        <v>0</v>
      </c>
      <c r="E632">
        <v>2</v>
      </c>
      <c r="F632">
        <v>2</v>
      </c>
      <c r="G632">
        <v>2</v>
      </c>
      <c r="H632">
        <v>2</v>
      </c>
      <c r="I632">
        <v>2</v>
      </c>
      <c r="J632">
        <v>2</v>
      </c>
      <c r="N632">
        <v>0</v>
      </c>
      <c r="O632">
        <v>1</v>
      </c>
      <c r="P632" s="3">
        <v>20031120145130</v>
      </c>
    </row>
    <row r="633" spans="1:16" ht="15">
      <c r="A633" t="s">
        <v>538</v>
      </c>
      <c r="B633">
        <v>5</v>
      </c>
      <c r="C633">
        <v>0</v>
      </c>
      <c r="D633">
        <v>0</v>
      </c>
      <c r="E633">
        <v>3</v>
      </c>
      <c r="F633">
        <v>3</v>
      </c>
      <c r="G633">
        <v>0</v>
      </c>
      <c r="H633">
        <v>0</v>
      </c>
      <c r="I633">
        <v>0</v>
      </c>
      <c r="J633">
        <v>4</v>
      </c>
      <c r="N633">
        <v>0</v>
      </c>
      <c r="O633">
        <v>0</v>
      </c>
      <c r="P633" s="3">
        <v>20031120150626</v>
      </c>
    </row>
    <row r="634" spans="1:16" ht="60">
      <c r="A634" t="s">
        <v>538</v>
      </c>
      <c r="B634">
        <v>5</v>
      </c>
      <c r="C634">
        <v>3</v>
      </c>
      <c r="D634">
        <v>3</v>
      </c>
      <c r="E634">
        <v>3</v>
      </c>
      <c r="G634">
        <v>3</v>
      </c>
      <c r="J634">
        <v>2</v>
      </c>
      <c r="K634" s="2" t="s">
        <v>398</v>
      </c>
      <c r="M634" s="2" t="s">
        <v>399</v>
      </c>
      <c r="N634">
        <v>0</v>
      </c>
      <c r="O634">
        <v>1</v>
      </c>
      <c r="P634" s="3">
        <v>20031120151444</v>
      </c>
    </row>
    <row r="635" spans="1:16" ht="45">
      <c r="A635" t="s">
        <v>538</v>
      </c>
      <c r="B635">
        <v>5</v>
      </c>
      <c r="C635">
        <v>1</v>
      </c>
      <c r="D635">
        <v>0</v>
      </c>
      <c r="E635">
        <v>3</v>
      </c>
      <c r="F635">
        <v>0</v>
      </c>
      <c r="G635">
        <v>0</v>
      </c>
      <c r="H635">
        <v>2</v>
      </c>
      <c r="I635">
        <v>0</v>
      </c>
      <c r="J635">
        <v>0</v>
      </c>
      <c r="K635" s="2" t="s">
        <v>400</v>
      </c>
      <c r="L635" s="2" t="s">
        <v>401</v>
      </c>
      <c r="M635" s="2" t="s">
        <v>510</v>
      </c>
      <c r="N635">
        <v>1</v>
      </c>
      <c r="O635">
        <v>0</v>
      </c>
      <c r="P635" s="3">
        <v>20031120152547</v>
      </c>
    </row>
    <row r="636" spans="1:16" ht="15">
      <c r="A636" t="s">
        <v>538</v>
      </c>
      <c r="B636">
        <v>4</v>
      </c>
      <c r="C636">
        <v>2</v>
      </c>
      <c r="D636">
        <v>1</v>
      </c>
      <c r="E636">
        <v>1</v>
      </c>
      <c r="F636">
        <v>1</v>
      </c>
      <c r="G636">
        <v>1</v>
      </c>
      <c r="H636">
        <v>1</v>
      </c>
      <c r="I636">
        <v>1</v>
      </c>
      <c r="J636">
        <v>1</v>
      </c>
      <c r="N636">
        <v>0</v>
      </c>
      <c r="O636">
        <v>0</v>
      </c>
      <c r="P636" s="3">
        <v>20031120153827</v>
      </c>
    </row>
    <row r="637" spans="1:16" ht="45">
      <c r="A637" t="s">
        <v>572</v>
      </c>
      <c r="B637">
        <v>5</v>
      </c>
      <c r="C637">
        <v>0</v>
      </c>
      <c r="D637">
        <v>2</v>
      </c>
      <c r="E637">
        <v>4</v>
      </c>
      <c r="F637">
        <v>3</v>
      </c>
      <c r="G637">
        <v>0</v>
      </c>
      <c r="H637">
        <v>0</v>
      </c>
      <c r="I637">
        <v>0</v>
      </c>
      <c r="J637">
        <v>0</v>
      </c>
      <c r="K637" s="2" t="s">
        <v>402</v>
      </c>
      <c r="M637" s="2" t="s">
        <v>403</v>
      </c>
      <c r="N637">
        <v>1</v>
      </c>
      <c r="O637">
        <v>0</v>
      </c>
      <c r="P637" s="3">
        <v>20031120154238</v>
      </c>
    </row>
    <row r="638" spans="1:16" ht="135">
      <c r="A638" t="s">
        <v>538</v>
      </c>
      <c r="B638">
        <v>6</v>
      </c>
      <c r="C638">
        <v>0</v>
      </c>
      <c r="D638">
        <v>0</v>
      </c>
      <c r="E638">
        <v>4</v>
      </c>
      <c r="F638">
        <v>0</v>
      </c>
      <c r="G638">
        <v>0</v>
      </c>
      <c r="H638">
        <v>0</v>
      </c>
      <c r="I638">
        <v>4</v>
      </c>
      <c r="J638">
        <v>4</v>
      </c>
      <c r="K638" s="2" t="s">
        <v>404</v>
      </c>
      <c r="L638" s="2" t="s">
        <v>405</v>
      </c>
      <c r="M638" s="2" t="s">
        <v>655</v>
      </c>
      <c r="N638">
        <v>4</v>
      </c>
      <c r="O638">
        <v>1</v>
      </c>
      <c r="P638" s="3">
        <v>20031120154508</v>
      </c>
    </row>
    <row r="639" spans="1:16" ht="45">
      <c r="A639" t="s">
        <v>538</v>
      </c>
      <c r="B639">
        <v>5</v>
      </c>
      <c r="C639">
        <v>2</v>
      </c>
      <c r="D639">
        <v>2</v>
      </c>
      <c r="E639">
        <v>1</v>
      </c>
      <c r="F639">
        <v>2</v>
      </c>
      <c r="G639">
        <v>2</v>
      </c>
      <c r="H639">
        <v>2</v>
      </c>
      <c r="I639">
        <v>2</v>
      </c>
      <c r="J639">
        <v>2</v>
      </c>
      <c r="K639" s="2" t="s">
        <v>656</v>
      </c>
      <c r="L639" s="2" t="s">
        <v>657</v>
      </c>
      <c r="N639">
        <v>0</v>
      </c>
      <c r="O639">
        <v>1</v>
      </c>
      <c r="P639" s="3">
        <v>20031120154815</v>
      </c>
    </row>
    <row r="640" spans="1:16" ht="75">
      <c r="A640" t="s">
        <v>572</v>
      </c>
      <c r="B640">
        <v>5</v>
      </c>
      <c r="C640">
        <v>0</v>
      </c>
      <c r="D640">
        <v>0</v>
      </c>
      <c r="E640">
        <v>3</v>
      </c>
      <c r="F640">
        <v>0</v>
      </c>
      <c r="G640">
        <v>2</v>
      </c>
      <c r="H640">
        <v>2</v>
      </c>
      <c r="I640">
        <v>0</v>
      </c>
      <c r="J640">
        <v>0</v>
      </c>
      <c r="K640" s="2" t="s">
        <v>658</v>
      </c>
      <c r="L640" s="2" t="s">
        <v>659</v>
      </c>
      <c r="M640" s="2" t="s">
        <v>660</v>
      </c>
      <c r="N640">
        <v>0</v>
      </c>
      <c r="O640">
        <v>0</v>
      </c>
      <c r="P640" s="3">
        <v>20031120160205</v>
      </c>
    </row>
    <row r="641" spans="1:16" ht="60">
      <c r="A641" t="s">
        <v>531</v>
      </c>
      <c r="B641">
        <v>5</v>
      </c>
      <c r="C641">
        <v>0</v>
      </c>
      <c r="D641">
        <v>0</v>
      </c>
      <c r="E641">
        <v>2</v>
      </c>
      <c r="F641">
        <v>0</v>
      </c>
      <c r="G641">
        <v>0</v>
      </c>
      <c r="H641">
        <v>0</v>
      </c>
      <c r="I641">
        <v>0</v>
      </c>
      <c r="J641">
        <v>0</v>
      </c>
      <c r="K641" s="2" t="s">
        <v>661</v>
      </c>
      <c r="L641" s="2" t="s">
        <v>662</v>
      </c>
      <c r="N641">
        <v>0</v>
      </c>
      <c r="O641">
        <v>1</v>
      </c>
      <c r="P641" s="3">
        <v>20031120160550</v>
      </c>
    </row>
    <row r="642" spans="1:16" ht="15">
      <c r="A642" t="s">
        <v>538</v>
      </c>
      <c r="B642">
        <v>5</v>
      </c>
      <c r="C642">
        <v>3</v>
      </c>
      <c r="D642">
        <v>0</v>
      </c>
      <c r="E642">
        <v>1</v>
      </c>
      <c r="F642">
        <v>2</v>
      </c>
      <c r="G642">
        <v>2</v>
      </c>
      <c r="H642">
        <v>2</v>
      </c>
      <c r="I642">
        <v>2</v>
      </c>
      <c r="J642">
        <v>0</v>
      </c>
      <c r="N642">
        <v>0</v>
      </c>
      <c r="O642">
        <v>0</v>
      </c>
      <c r="P642" s="3">
        <v>20031120162333</v>
      </c>
    </row>
    <row r="643" spans="2:16" ht="15">
      <c r="B643">
        <v>2</v>
      </c>
      <c r="P643" s="3">
        <v>20031120163032</v>
      </c>
    </row>
    <row r="644" spans="1:16" ht="15">
      <c r="A644" t="s">
        <v>538</v>
      </c>
      <c r="B644">
        <v>5</v>
      </c>
      <c r="C644">
        <v>3</v>
      </c>
      <c r="D644">
        <v>3</v>
      </c>
      <c r="E644">
        <v>3</v>
      </c>
      <c r="F644">
        <v>4</v>
      </c>
      <c r="G644">
        <v>4</v>
      </c>
      <c r="H644">
        <v>4</v>
      </c>
      <c r="I644">
        <v>4</v>
      </c>
      <c r="J644">
        <v>4</v>
      </c>
      <c r="N644">
        <v>3</v>
      </c>
      <c r="O644">
        <v>1</v>
      </c>
      <c r="P644" s="3">
        <v>20031120165044</v>
      </c>
    </row>
    <row r="645" spans="1:16" ht="75">
      <c r="A645" t="s">
        <v>538</v>
      </c>
      <c r="B645">
        <v>6</v>
      </c>
      <c r="C645">
        <v>2</v>
      </c>
      <c r="D645">
        <v>0</v>
      </c>
      <c r="E645">
        <v>4</v>
      </c>
      <c r="F645">
        <v>3</v>
      </c>
      <c r="G645">
        <v>0</v>
      </c>
      <c r="H645">
        <v>2</v>
      </c>
      <c r="I645">
        <v>4</v>
      </c>
      <c r="J645">
        <v>4</v>
      </c>
      <c r="K645" s="2" t="s">
        <v>663</v>
      </c>
      <c r="L645" s="2" t="s">
        <v>361</v>
      </c>
      <c r="M645" s="2" t="s">
        <v>362</v>
      </c>
      <c r="N645">
        <v>1</v>
      </c>
      <c r="O645">
        <v>0</v>
      </c>
      <c r="P645" s="3">
        <v>20031120165824</v>
      </c>
    </row>
    <row r="646" spans="1:16" ht="60">
      <c r="A646" t="s">
        <v>572</v>
      </c>
      <c r="B646">
        <v>5</v>
      </c>
      <c r="C646">
        <v>0</v>
      </c>
      <c r="D646">
        <v>0</v>
      </c>
      <c r="E646">
        <v>2</v>
      </c>
      <c r="F646">
        <v>3</v>
      </c>
      <c r="G646">
        <v>0</v>
      </c>
      <c r="H646">
        <v>0</v>
      </c>
      <c r="I646">
        <v>3</v>
      </c>
      <c r="J646">
        <v>0</v>
      </c>
      <c r="K646" s="2" t="s">
        <v>363</v>
      </c>
      <c r="N646">
        <v>0</v>
      </c>
      <c r="O646">
        <v>0</v>
      </c>
      <c r="P646" s="3">
        <v>20031120165908</v>
      </c>
    </row>
    <row r="647" spans="2:16" ht="15">
      <c r="B647">
        <v>4</v>
      </c>
      <c r="D647">
        <v>3</v>
      </c>
      <c r="E647">
        <v>1</v>
      </c>
      <c r="F647">
        <v>3</v>
      </c>
      <c r="G647">
        <v>3</v>
      </c>
      <c r="H647">
        <v>3</v>
      </c>
      <c r="I647">
        <v>3</v>
      </c>
      <c r="J647">
        <v>1</v>
      </c>
      <c r="P647" s="3">
        <v>20031120172212</v>
      </c>
    </row>
    <row r="648" spans="1:16" ht="15">
      <c r="A648" t="s">
        <v>538</v>
      </c>
      <c r="B648">
        <v>5</v>
      </c>
      <c r="C648">
        <v>2</v>
      </c>
      <c r="D648">
        <v>0</v>
      </c>
      <c r="E648">
        <v>3</v>
      </c>
      <c r="F648">
        <v>2</v>
      </c>
      <c r="G648">
        <v>2</v>
      </c>
      <c r="H648">
        <v>2</v>
      </c>
      <c r="I648">
        <v>2</v>
      </c>
      <c r="J648">
        <v>2</v>
      </c>
      <c r="K648" s="2" t="s">
        <v>364</v>
      </c>
      <c r="L648" s="2" t="s">
        <v>724</v>
      </c>
      <c r="N648">
        <v>1</v>
      </c>
      <c r="O648">
        <v>1</v>
      </c>
      <c r="P648" s="3">
        <v>20031120173247</v>
      </c>
    </row>
    <row r="649" spans="1:16" ht="15">
      <c r="A649" t="s">
        <v>572</v>
      </c>
      <c r="C649">
        <v>0</v>
      </c>
      <c r="D649">
        <v>0</v>
      </c>
      <c r="E649">
        <v>0</v>
      </c>
      <c r="F649">
        <v>0</v>
      </c>
      <c r="G649">
        <v>4</v>
      </c>
      <c r="H649">
        <v>0</v>
      </c>
      <c r="I649">
        <v>0</v>
      </c>
      <c r="J649">
        <v>0</v>
      </c>
      <c r="N649">
        <v>0</v>
      </c>
      <c r="O649">
        <v>0</v>
      </c>
      <c r="P649" s="3">
        <v>20031120174246</v>
      </c>
    </row>
    <row r="650" spans="1:16" ht="30">
      <c r="A650" t="s">
        <v>538</v>
      </c>
      <c r="B650">
        <v>5</v>
      </c>
      <c r="C650">
        <v>0</v>
      </c>
      <c r="D650">
        <v>0</v>
      </c>
      <c r="E650">
        <v>0</v>
      </c>
      <c r="F650">
        <v>0</v>
      </c>
      <c r="G650">
        <v>0</v>
      </c>
      <c r="H650">
        <v>0</v>
      </c>
      <c r="I650">
        <v>2</v>
      </c>
      <c r="J650">
        <v>2</v>
      </c>
      <c r="K650" s="2" t="s">
        <v>365</v>
      </c>
      <c r="L650" s="2" t="s">
        <v>560</v>
      </c>
      <c r="M650" s="2" t="s">
        <v>366</v>
      </c>
      <c r="N650">
        <v>0</v>
      </c>
      <c r="O650">
        <v>0</v>
      </c>
      <c r="P650" s="3">
        <v>20031120180047</v>
      </c>
    </row>
    <row r="651" spans="1:16" ht="15">
      <c r="A651" t="s">
        <v>538</v>
      </c>
      <c r="B651">
        <v>4</v>
      </c>
      <c r="C651">
        <v>1</v>
      </c>
      <c r="D651">
        <v>1</v>
      </c>
      <c r="E651">
        <v>1</v>
      </c>
      <c r="F651">
        <v>1</v>
      </c>
      <c r="G651">
        <v>1</v>
      </c>
      <c r="H651">
        <v>1</v>
      </c>
      <c r="I651">
        <v>1</v>
      </c>
      <c r="J651">
        <v>1</v>
      </c>
      <c r="N651">
        <v>0</v>
      </c>
      <c r="O651">
        <v>0</v>
      </c>
      <c r="P651" s="3">
        <v>20031120181530</v>
      </c>
    </row>
    <row r="652" spans="1:16" ht="15">
      <c r="A652" t="s">
        <v>538</v>
      </c>
      <c r="B652">
        <v>6</v>
      </c>
      <c r="C652">
        <v>3</v>
      </c>
      <c r="D652">
        <v>3</v>
      </c>
      <c r="E652">
        <v>3</v>
      </c>
      <c r="F652">
        <v>3</v>
      </c>
      <c r="G652">
        <v>3</v>
      </c>
      <c r="H652">
        <v>3</v>
      </c>
      <c r="I652">
        <v>3</v>
      </c>
      <c r="J652">
        <v>3</v>
      </c>
      <c r="K652" s="2" t="s">
        <v>367</v>
      </c>
      <c r="N652">
        <v>1</v>
      </c>
      <c r="O652">
        <v>1</v>
      </c>
      <c r="P652" s="3">
        <v>20031120190026</v>
      </c>
    </row>
    <row r="653" spans="1:16" ht="15">
      <c r="A653" t="s">
        <v>538</v>
      </c>
      <c r="B653">
        <v>4</v>
      </c>
      <c r="C653">
        <v>4</v>
      </c>
      <c r="D653">
        <v>3</v>
      </c>
      <c r="E653">
        <v>3</v>
      </c>
      <c r="F653">
        <v>2</v>
      </c>
      <c r="G653">
        <v>2</v>
      </c>
      <c r="H653">
        <v>3</v>
      </c>
      <c r="I653">
        <v>3</v>
      </c>
      <c r="J653">
        <v>4</v>
      </c>
      <c r="K653" s="2" t="s">
        <v>368</v>
      </c>
      <c r="L653" s="2" t="s">
        <v>369</v>
      </c>
      <c r="N653">
        <v>0</v>
      </c>
      <c r="O653">
        <v>1</v>
      </c>
      <c r="P653" s="3">
        <v>20031120190952</v>
      </c>
    </row>
    <row r="654" spans="1:16" ht="75">
      <c r="A654" t="s">
        <v>538</v>
      </c>
      <c r="B654">
        <v>6</v>
      </c>
      <c r="C654">
        <v>0</v>
      </c>
      <c r="D654">
        <v>3</v>
      </c>
      <c r="E654">
        <v>4</v>
      </c>
      <c r="G654">
        <v>2</v>
      </c>
      <c r="H654">
        <v>2</v>
      </c>
      <c r="I654">
        <v>2</v>
      </c>
      <c r="J654">
        <v>3</v>
      </c>
      <c r="K654" s="2" t="s">
        <v>370</v>
      </c>
      <c r="M654" s="2" t="s">
        <v>371</v>
      </c>
      <c r="N654">
        <v>0</v>
      </c>
      <c r="O654">
        <v>1</v>
      </c>
      <c r="P654" s="3">
        <v>20031120203354</v>
      </c>
    </row>
    <row r="655" spans="1:16" ht="15">
      <c r="A655" t="s">
        <v>538</v>
      </c>
      <c r="B655">
        <v>3</v>
      </c>
      <c r="C655">
        <v>2</v>
      </c>
      <c r="D655">
        <v>1</v>
      </c>
      <c r="E655">
        <v>2</v>
      </c>
      <c r="F655">
        <v>3</v>
      </c>
      <c r="G655">
        <v>3</v>
      </c>
      <c r="H655">
        <v>3</v>
      </c>
      <c r="I655">
        <v>1</v>
      </c>
      <c r="J655">
        <v>3</v>
      </c>
      <c r="N655">
        <v>0</v>
      </c>
      <c r="O655">
        <v>0</v>
      </c>
      <c r="P655" s="3">
        <v>20031120211125</v>
      </c>
    </row>
    <row r="656" spans="1:16" ht="15">
      <c r="A656" t="s">
        <v>538</v>
      </c>
      <c r="B656">
        <v>4</v>
      </c>
      <c r="C656">
        <v>2</v>
      </c>
      <c r="D656">
        <v>2</v>
      </c>
      <c r="E656">
        <v>2</v>
      </c>
      <c r="F656">
        <v>1</v>
      </c>
      <c r="G656">
        <v>1</v>
      </c>
      <c r="H656">
        <v>1</v>
      </c>
      <c r="I656">
        <v>1</v>
      </c>
      <c r="J656">
        <v>2</v>
      </c>
      <c r="K656" s="2" t="s">
        <v>372</v>
      </c>
      <c r="O656">
        <v>0</v>
      </c>
      <c r="P656" s="3">
        <v>20031120211348</v>
      </c>
    </row>
    <row r="657" spans="1:16" ht="15">
      <c r="A657" t="s">
        <v>538</v>
      </c>
      <c r="B657">
        <v>2</v>
      </c>
      <c r="C657">
        <v>0</v>
      </c>
      <c r="D657">
        <v>0</v>
      </c>
      <c r="E657">
        <v>0</v>
      </c>
      <c r="F657">
        <v>0</v>
      </c>
      <c r="G657">
        <v>0</v>
      </c>
      <c r="H657">
        <v>0</v>
      </c>
      <c r="I657">
        <v>0</v>
      </c>
      <c r="J657">
        <v>0</v>
      </c>
      <c r="N657">
        <v>0</v>
      </c>
      <c r="P657" s="3">
        <v>20031120215913</v>
      </c>
    </row>
    <row r="658" spans="1:16" ht="30">
      <c r="A658" t="s">
        <v>538</v>
      </c>
      <c r="B658">
        <v>5</v>
      </c>
      <c r="C658">
        <v>0</v>
      </c>
      <c r="D658">
        <v>0</v>
      </c>
      <c r="E658">
        <v>0</v>
      </c>
      <c r="F658">
        <v>0</v>
      </c>
      <c r="G658">
        <v>0</v>
      </c>
      <c r="H658">
        <v>0</v>
      </c>
      <c r="I658">
        <v>0</v>
      </c>
      <c r="J658">
        <v>0</v>
      </c>
      <c r="K658" s="2" t="s">
        <v>373</v>
      </c>
      <c r="L658" s="2" t="s">
        <v>374</v>
      </c>
      <c r="M658" s="2" t="s">
        <v>375</v>
      </c>
      <c r="N658">
        <v>1</v>
      </c>
      <c r="O658">
        <v>2</v>
      </c>
      <c r="P658" s="3">
        <v>20031120223517</v>
      </c>
    </row>
    <row r="659" spans="1:16" ht="15">
      <c r="A659" t="s">
        <v>538</v>
      </c>
      <c r="B659">
        <v>5</v>
      </c>
      <c r="C659">
        <v>0</v>
      </c>
      <c r="D659">
        <v>3</v>
      </c>
      <c r="E659">
        <v>3</v>
      </c>
      <c r="F659">
        <v>3</v>
      </c>
      <c r="G659">
        <v>3</v>
      </c>
      <c r="H659">
        <v>3</v>
      </c>
      <c r="I659">
        <v>3</v>
      </c>
      <c r="J659">
        <v>3</v>
      </c>
      <c r="N659">
        <v>1</v>
      </c>
      <c r="O659">
        <v>1</v>
      </c>
      <c r="P659" s="3">
        <v>20031120223932</v>
      </c>
    </row>
    <row r="660" spans="1:16" ht="15">
      <c r="A660" t="s">
        <v>538</v>
      </c>
      <c r="B660">
        <v>2</v>
      </c>
      <c r="C660">
        <v>0</v>
      </c>
      <c r="D660">
        <v>0</v>
      </c>
      <c r="E660">
        <v>0</v>
      </c>
      <c r="F660">
        <v>0</v>
      </c>
      <c r="G660">
        <v>0</v>
      </c>
      <c r="H660">
        <v>0</v>
      </c>
      <c r="I660">
        <v>0</v>
      </c>
      <c r="J660">
        <v>0</v>
      </c>
      <c r="N660">
        <v>0</v>
      </c>
      <c r="O660">
        <v>0</v>
      </c>
      <c r="P660" s="3">
        <v>20031120230724</v>
      </c>
    </row>
    <row r="661" spans="1:16" ht="15">
      <c r="A661" t="s">
        <v>538</v>
      </c>
      <c r="B661">
        <v>2</v>
      </c>
      <c r="C661">
        <v>0</v>
      </c>
      <c r="D661">
        <v>0</v>
      </c>
      <c r="E661">
        <v>0</v>
      </c>
      <c r="F661">
        <v>0</v>
      </c>
      <c r="G661">
        <v>0</v>
      </c>
      <c r="H661">
        <v>0</v>
      </c>
      <c r="I661">
        <v>0</v>
      </c>
      <c r="J661">
        <v>0</v>
      </c>
      <c r="N661">
        <v>0</v>
      </c>
      <c r="O661">
        <v>0</v>
      </c>
      <c r="P661" s="3">
        <v>20031120230730</v>
      </c>
    </row>
    <row r="662" spans="1:16" ht="15">
      <c r="A662" t="s">
        <v>538</v>
      </c>
      <c r="B662">
        <v>5</v>
      </c>
      <c r="C662">
        <v>0</v>
      </c>
      <c r="D662">
        <v>0</v>
      </c>
      <c r="E662">
        <v>0</v>
      </c>
      <c r="F662">
        <v>0</v>
      </c>
      <c r="G662">
        <v>0</v>
      </c>
      <c r="H662">
        <v>0</v>
      </c>
      <c r="I662">
        <v>0</v>
      </c>
      <c r="J662">
        <v>1</v>
      </c>
      <c r="N662">
        <v>0</v>
      </c>
      <c r="O662">
        <v>0</v>
      </c>
      <c r="P662" s="3">
        <v>20031120230915</v>
      </c>
    </row>
    <row r="663" spans="1:16" ht="15">
      <c r="A663" t="s">
        <v>538</v>
      </c>
      <c r="C663">
        <v>2</v>
      </c>
      <c r="D663">
        <v>2</v>
      </c>
      <c r="E663">
        <v>3</v>
      </c>
      <c r="F663">
        <v>4</v>
      </c>
      <c r="G663">
        <v>3</v>
      </c>
      <c r="H663">
        <v>3</v>
      </c>
      <c r="I663">
        <v>4</v>
      </c>
      <c r="J663">
        <v>4</v>
      </c>
      <c r="N663">
        <v>1</v>
      </c>
      <c r="O663">
        <v>2</v>
      </c>
      <c r="P663" s="3">
        <v>20031120231029</v>
      </c>
    </row>
    <row r="664" spans="1:16" ht="15">
      <c r="A664" t="s">
        <v>572</v>
      </c>
      <c r="B664">
        <v>5</v>
      </c>
      <c r="C664">
        <v>0</v>
      </c>
      <c r="D664">
        <v>0</v>
      </c>
      <c r="E664">
        <v>0</v>
      </c>
      <c r="F664">
        <v>0</v>
      </c>
      <c r="G664">
        <v>0</v>
      </c>
      <c r="H664">
        <v>0</v>
      </c>
      <c r="I664">
        <v>0</v>
      </c>
      <c r="J664">
        <v>0</v>
      </c>
      <c r="N664">
        <v>0</v>
      </c>
      <c r="O664">
        <v>0</v>
      </c>
      <c r="P664" s="3">
        <v>20031120231409</v>
      </c>
    </row>
    <row r="665" spans="1:16" ht="75">
      <c r="A665" t="s">
        <v>538</v>
      </c>
      <c r="B665">
        <v>5</v>
      </c>
      <c r="C665">
        <v>3</v>
      </c>
      <c r="D665">
        <v>3</v>
      </c>
      <c r="E665">
        <v>4</v>
      </c>
      <c r="F665">
        <v>2</v>
      </c>
      <c r="G665">
        <v>2</v>
      </c>
      <c r="H665">
        <v>4</v>
      </c>
      <c r="I665">
        <v>3</v>
      </c>
      <c r="J665">
        <v>2</v>
      </c>
      <c r="K665" s="2" t="s">
        <v>376</v>
      </c>
      <c r="L665" s="2" t="s">
        <v>377</v>
      </c>
      <c r="M665" s="2" t="s">
        <v>378</v>
      </c>
      <c r="N665">
        <v>0</v>
      </c>
      <c r="O665">
        <v>1</v>
      </c>
      <c r="P665" s="3">
        <v>20031120231456</v>
      </c>
    </row>
    <row r="666" spans="1:16" ht="15">
      <c r="A666" t="s">
        <v>538</v>
      </c>
      <c r="B666">
        <v>5</v>
      </c>
      <c r="C666">
        <v>2</v>
      </c>
      <c r="E666">
        <v>4</v>
      </c>
      <c r="F666">
        <v>1</v>
      </c>
      <c r="G666">
        <v>4</v>
      </c>
      <c r="H666">
        <v>4</v>
      </c>
      <c r="J666">
        <v>2</v>
      </c>
      <c r="N666">
        <v>0</v>
      </c>
      <c r="O666">
        <v>0</v>
      </c>
      <c r="P666" s="3">
        <v>20031121002718</v>
      </c>
    </row>
    <row r="667" spans="1:16" ht="15">
      <c r="A667" t="s">
        <v>538</v>
      </c>
      <c r="B667">
        <v>6</v>
      </c>
      <c r="C667">
        <v>3</v>
      </c>
      <c r="D667">
        <v>0</v>
      </c>
      <c r="E667">
        <v>4</v>
      </c>
      <c r="F667">
        <v>2</v>
      </c>
      <c r="G667">
        <v>2</v>
      </c>
      <c r="H667">
        <v>2</v>
      </c>
      <c r="I667">
        <v>0</v>
      </c>
      <c r="J667">
        <v>2</v>
      </c>
      <c r="N667">
        <v>0</v>
      </c>
      <c r="O667">
        <v>0</v>
      </c>
      <c r="P667" s="3">
        <v>20031121002740</v>
      </c>
    </row>
    <row r="668" spans="1:16" ht="15">
      <c r="A668" t="s">
        <v>538</v>
      </c>
      <c r="C668">
        <v>0</v>
      </c>
      <c r="D668">
        <v>0</v>
      </c>
      <c r="E668">
        <v>1</v>
      </c>
      <c r="F668">
        <v>0</v>
      </c>
      <c r="G668">
        <v>2</v>
      </c>
      <c r="H668">
        <v>1</v>
      </c>
      <c r="I668">
        <v>0</v>
      </c>
      <c r="J668">
        <v>0</v>
      </c>
      <c r="N668">
        <v>0</v>
      </c>
      <c r="O668">
        <v>1</v>
      </c>
      <c r="P668" s="3">
        <v>20031121002755</v>
      </c>
    </row>
    <row r="669" spans="1:16" ht="60">
      <c r="A669" t="s">
        <v>538</v>
      </c>
      <c r="B669">
        <v>5</v>
      </c>
      <c r="C669">
        <v>3</v>
      </c>
      <c r="D669">
        <v>3</v>
      </c>
      <c r="E669">
        <v>3</v>
      </c>
      <c r="F669">
        <v>2</v>
      </c>
      <c r="G669">
        <v>2</v>
      </c>
      <c r="H669">
        <v>3</v>
      </c>
      <c r="I669">
        <v>3</v>
      </c>
      <c r="J669">
        <v>0</v>
      </c>
      <c r="K669" s="2" t="s">
        <v>627</v>
      </c>
      <c r="L669" s="2" t="s">
        <v>236</v>
      </c>
      <c r="M669" s="2" t="s">
        <v>628</v>
      </c>
      <c r="N669">
        <v>0</v>
      </c>
      <c r="O669">
        <v>1</v>
      </c>
      <c r="P669" s="3">
        <v>20031121004829</v>
      </c>
    </row>
    <row r="670" spans="1:16" ht="15">
      <c r="A670" t="s">
        <v>538</v>
      </c>
      <c r="B670">
        <v>6</v>
      </c>
      <c r="C670">
        <v>0</v>
      </c>
      <c r="D670">
        <v>0</v>
      </c>
      <c r="E670">
        <v>3</v>
      </c>
      <c r="F670">
        <v>2</v>
      </c>
      <c r="G670">
        <v>3</v>
      </c>
      <c r="H670">
        <v>3</v>
      </c>
      <c r="I670">
        <v>3</v>
      </c>
      <c r="J670">
        <v>3</v>
      </c>
      <c r="N670">
        <v>3</v>
      </c>
      <c r="O670">
        <v>1</v>
      </c>
      <c r="P670" s="3">
        <v>20031121014804</v>
      </c>
    </row>
    <row r="671" spans="1:16" ht="15">
      <c r="A671" t="s">
        <v>538</v>
      </c>
      <c r="B671">
        <v>5</v>
      </c>
      <c r="C671">
        <v>0</v>
      </c>
      <c r="D671">
        <v>0</v>
      </c>
      <c r="E671">
        <v>0</v>
      </c>
      <c r="F671">
        <v>2</v>
      </c>
      <c r="G671">
        <v>0</v>
      </c>
      <c r="H671">
        <v>2</v>
      </c>
      <c r="I671">
        <v>2</v>
      </c>
      <c r="J671">
        <v>2</v>
      </c>
      <c r="P671" s="3">
        <v>20031121034859</v>
      </c>
    </row>
    <row r="672" spans="1:16" ht="15">
      <c r="A672" t="s">
        <v>538</v>
      </c>
      <c r="B672">
        <v>4</v>
      </c>
      <c r="C672">
        <v>0</v>
      </c>
      <c r="D672">
        <v>2</v>
      </c>
      <c r="E672">
        <v>0</v>
      </c>
      <c r="F672">
        <v>0</v>
      </c>
      <c r="G672">
        <v>0</v>
      </c>
      <c r="H672">
        <v>0</v>
      </c>
      <c r="I672">
        <v>0</v>
      </c>
      <c r="J672">
        <v>0</v>
      </c>
      <c r="N672">
        <v>3</v>
      </c>
      <c r="O672">
        <v>2</v>
      </c>
      <c r="P672" s="3">
        <v>20031121060004</v>
      </c>
    </row>
    <row r="673" spans="1:16" ht="75">
      <c r="A673" t="s">
        <v>538</v>
      </c>
      <c r="B673">
        <v>6</v>
      </c>
      <c r="C673">
        <v>3</v>
      </c>
      <c r="D673">
        <v>3</v>
      </c>
      <c r="E673">
        <v>3</v>
      </c>
      <c r="G673">
        <v>3</v>
      </c>
      <c r="H673">
        <v>3</v>
      </c>
      <c r="I673">
        <v>3</v>
      </c>
      <c r="J673">
        <v>3</v>
      </c>
      <c r="K673" s="2" t="s">
        <v>629</v>
      </c>
      <c r="L673" s="2" t="s">
        <v>630</v>
      </c>
      <c r="M673" s="2" t="s">
        <v>631</v>
      </c>
      <c r="N673">
        <v>4</v>
      </c>
      <c r="O673">
        <v>0</v>
      </c>
      <c r="P673" s="3">
        <v>20031121094938</v>
      </c>
    </row>
    <row r="674" spans="1:16" ht="165">
      <c r="A674" t="s">
        <v>572</v>
      </c>
      <c r="B674">
        <v>5</v>
      </c>
      <c r="C674">
        <v>3</v>
      </c>
      <c r="D674">
        <v>3</v>
      </c>
      <c r="E674">
        <v>4</v>
      </c>
      <c r="F674">
        <v>4</v>
      </c>
      <c r="G674">
        <v>4</v>
      </c>
      <c r="H674">
        <v>3</v>
      </c>
      <c r="I674">
        <v>3</v>
      </c>
      <c r="J674">
        <v>3</v>
      </c>
      <c r="K674" s="2" t="s">
        <v>632</v>
      </c>
      <c r="L674" s="2" t="s">
        <v>633</v>
      </c>
      <c r="M674" s="2" t="s">
        <v>634</v>
      </c>
      <c r="N674">
        <v>1</v>
      </c>
      <c r="O674">
        <v>0</v>
      </c>
      <c r="P674" s="3">
        <v>20031121100844</v>
      </c>
    </row>
    <row r="675" spans="1:16" ht="15">
      <c r="A675" t="s">
        <v>572</v>
      </c>
      <c r="B675">
        <v>2</v>
      </c>
      <c r="P675" s="3">
        <v>20031121101146</v>
      </c>
    </row>
    <row r="676" spans="1:16" ht="45">
      <c r="A676" t="s">
        <v>572</v>
      </c>
      <c r="B676">
        <v>6</v>
      </c>
      <c r="C676">
        <v>2</v>
      </c>
      <c r="D676">
        <v>2</v>
      </c>
      <c r="E676">
        <v>4</v>
      </c>
      <c r="F676">
        <v>4</v>
      </c>
      <c r="G676">
        <v>2</v>
      </c>
      <c r="H676">
        <v>2</v>
      </c>
      <c r="I676">
        <v>2</v>
      </c>
      <c r="J676">
        <v>4</v>
      </c>
      <c r="K676" s="2" t="s">
        <v>635</v>
      </c>
      <c r="L676" s="2" t="s">
        <v>475</v>
      </c>
      <c r="M676" s="2" t="s">
        <v>636</v>
      </c>
      <c r="N676">
        <v>0</v>
      </c>
      <c r="O676">
        <v>0</v>
      </c>
      <c r="P676" s="3">
        <v>20031121121931</v>
      </c>
    </row>
    <row r="677" spans="1:16" ht="15">
      <c r="A677" t="s">
        <v>538</v>
      </c>
      <c r="B677">
        <v>3</v>
      </c>
      <c r="N677">
        <v>0</v>
      </c>
      <c r="O677">
        <v>0</v>
      </c>
      <c r="P677" s="3">
        <v>20031121130130</v>
      </c>
    </row>
    <row r="678" spans="1:16" ht="45">
      <c r="A678" t="s">
        <v>538</v>
      </c>
      <c r="B678">
        <v>5</v>
      </c>
      <c r="C678">
        <v>0</v>
      </c>
      <c r="D678">
        <v>2</v>
      </c>
      <c r="E678">
        <v>4</v>
      </c>
      <c r="F678">
        <v>0</v>
      </c>
      <c r="G678">
        <v>0</v>
      </c>
      <c r="H678">
        <v>0</v>
      </c>
      <c r="I678">
        <v>0</v>
      </c>
      <c r="J678">
        <v>0</v>
      </c>
      <c r="K678" s="2" t="s">
        <v>637</v>
      </c>
      <c r="L678" s="2" t="s">
        <v>236</v>
      </c>
      <c r="M678" s="2" t="s">
        <v>236</v>
      </c>
      <c r="N678">
        <v>0</v>
      </c>
      <c r="O678">
        <v>0</v>
      </c>
      <c r="P678" s="3">
        <v>20031121132410</v>
      </c>
    </row>
    <row r="679" spans="1:16" ht="15">
      <c r="A679" t="s">
        <v>538</v>
      </c>
      <c r="B679">
        <v>5</v>
      </c>
      <c r="N679">
        <v>4</v>
      </c>
      <c r="O679">
        <v>1</v>
      </c>
      <c r="P679" s="3">
        <v>20031121132412</v>
      </c>
    </row>
    <row r="680" spans="1:16" ht="15">
      <c r="A680" t="s">
        <v>538</v>
      </c>
      <c r="B680">
        <v>6</v>
      </c>
      <c r="C680">
        <v>3</v>
      </c>
      <c r="D680">
        <v>0</v>
      </c>
      <c r="E680">
        <v>3</v>
      </c>
      <c r="F680">
        <v>3</v>
      </c>
      <c r="G680">
        <v>3</v>
      </c>
      <c r="H680">
        <v>3</v>
      </c>
      <c r="I680">
        <v>3</v>
      </c>
      <c r="J680">
        <v>3</v>
      </c>
      <c r="N680">
        <v>0</v>
      </c>
      <c r="O680">
        <v>1</v>
      </c>
      <c r="P680" s="3">
        <v>20031121133258</v>
      </c>
    </row>
    <row r="681" spans="1:16" ht="75">
      <c r="A681" t="s">
        <v>571</v>
      </c>
      <c r="B681">
        <v>6</v>
      </c>
      <c r="C681">
        <v>2</v>
      </c>
      <c r="D681">
        <v>2</v>
      </c>
      <c r="E681">
        <v>2</v>
      </c>
      <c r="F681">
        <v>2</v>
      </c>
      <c r="G681">
        <v>2</v>
      </c>
      <c r="H681">
        <v>2</v>
      </c>
      <c r="I681">
        <v>2</v>
      </c>
      <c r="J681">
        <v>2</v>
      </c>
      <c r="K681" s="2" t="s">
        <v>638</v>
      </c>
      <c r="L681" s="2" t="s">
        <v>639</v>
      </c>
      <c r="M681" s="2" t="s">
        <v>640</v>
      </c>
      <c r="N681">
        <v>3</v>
      </c>
      <c r="O681">
        <v>1</v>
      </c>
      <c r="P681" s="3">
        <v>20031121140354</v>
      </c>
    </row>
    <row r="682" spans="1:16" ht="30">
      <c r="A682" t="s">
        <v>531</v>
      </c>
      <c r="B682">
        <v>5</v>
      </c>
      <c r="C682">
        <v>4</v>
      </c>
      <c r="D682">
        <v>3</v>
      </c>
      <c r="E682">
        <v>3</v>
      </c>
      <c r="F682">
        <v>3</v>
      </c>
      <c r="G682">
        <v>3</v>
      </c>
      <c r="H682">
        <v>3</v>
      </c>
      <c r="I682">
        <v>3</v>
      </c>
      <c r="J682">
        <v>3</v>
      </c>
      <c r="K682" s="2" t="s">
        <v>641</v>
      </c>
      <c r="L682" s="2" t="s">
        <v>475</v>
      </c>
      <c r="M682" s="2" t="s">
        <v>642</v>
      </c>
      <c r="N682">
        <v>1</v>
      </c>
      <c r="O682">
        <v>1</v>
      </c>
      <c r="P682" s="3">
        <v>20031121141436</v>
      </c>
    </row>
    <row r="683" spans="1:16" ht="15">
      <c r="A683" t="s">
        <v>538</v>
      </c>
      <c r="B683">
        <v>5</v>
      </c>
      <c r="C683">
        <v>4</v>
      </c>
      <c r="D683">
        <v>4</v>
      </c>
      <c r="E683">
        <v>3</v>
      </c>
      <c r="F683">
        <v>0</v>
      </c>
      <c r="G683">
        <v>0</v>
      </c>
      <c r="H683">
        <v>0</v>
      </c>
      <c r="I683">
        <v>0</v>
      </c>
      <c r="J683">
        <v>3</v>
      </c>
      <c r="N683">
        <v>1</v>
      </c>
      <c r="O683">
        <v>1</v>
      </c>
      <c r="P683" s="3">
        <v>20031121142922</v>
      </c>
    </row>
    <row r="684" spans="1:16" ht="60">
      <c r="A684" t="s">
        <v>531</v>
      </c>
      <c r="B684">
        <v>5</v>
      </c>
      <c r="C684">
        <v>0</v>
      </c>
      <c r="D684">
        <v>0</v>
      </c>
      <c r="E684">
        <v>0</v>
      </c>
      <c r="F684">
        <v>0</v>
      </c>
      <c r="G684">
        <v>0</v>
      </c>
      <c r="H684">
        <v>0</v>
      </c>
      <c r="I684">
        <v>0</v>
      </c>
      <c r="J684">
        <v>3</v>
      </c>
      <c r="K684" s="2" t="s">
        <v>643</v>
      </c>
      <c r="M684" s="2" t="s">
        <v>644</v>
      </c>
      <c r="N684">
        <v>0</v>
      </c>
      <c r="O684">
        <v>0</v>
      </c>
      <c r="P684" s="3">
        <v>20031121144123</v>
      </c>
    </row>
    <row r="685" spans="1:16" ht="15">
      <c r="A685" t="s">
        <v>538</v>
      </c>
      <c r="B685">
        <v>2</v>
      </c>
      <c r="C685">
        <v>0</v>
      </c>
      <c r="D685">
        <v>0</v>
      </c>
      <c r="E685">
        <v>0</v>
      </c>
      <c r="F685">
        <v>0</v>
      </c>
      <c r="G685">
        <v>0</v>
      </c>
      <c r="H685">
        <v>0</v>
      </c>
      <c r="I685">
        <v>0</v>
      </c>
      <c r="J685">
        <v>0</v>
      </c>
      <c r="K685" s="2" t="s">
        <v>236</v>
      </c>
      <c r="L685" s="2" t="s">
        <v>236</v>
      </c>
      <c r="M685" s="2" t="s">
        <v>236</v>
      </c>
      <c r="N685">
        <v>0</v>
      </c>
      <c r="O685">
        <v>0</v>
      </c>
      <c r="P685" s="3">
        <v>20031121150546</v>
      </c>
    </row>
    <row r="686" spans="1:16" ht="15">
      <c r="A686" t="s">
        <v>538</v>
      </c>
      <c r="B686">
        <v>4</v>
      </c>
      <c r="C686">
        <v>3</v>
      </c>
      <c r="D686">
        <v>2</v>
      </c>
      <c r="E686">
        <v>0</v>
      </c>
      <c r="F686">
        <v>0</v>
      </c>
      <c r="G686">
        <v>0</v>
      </c>
      <c r="H686">
        <v>0</v>
      </c>
      <c r="J686">
        <v>2</v>
      </c>
      <c r="N686">
        <v>1</v>
      </c>
      <c r="O686">
        <v>1</v>
      </c>
      <c r="P686" s="3">
        <v>20031121155239</v>
      </c>
    </row>
    <row r="687" spans="1:16" ht="30">
      <c r="A687" t="s">
        <v>538</v>
      </c>
      <c r="B687">
        <v>5</v>
      </c>
      <c r="C687">
        <v>0</v>
      </c>
      <c r="D687">
        <v>0</v>
      </c>
      <c r="E687">
        <v>0</v>
      </c>
      <c r="F687">
        <v>1</v>
      </c>
      <c r="G687">
        <v>0</v>
      </c>
      <c r="H687">
        <v>0</v>
      </c>
      <c r="I687">
        <v>0</v>
      </c>
      <c r="J687">
        <v>0</v>
      </c>
      <c r="K687" s="2" t="s">
        <v>645</v>
      </c>
      <c r="L687" s="2" t="s">
        <v>646</v>
      </c>
      <c r="M687" s="2" t="s">
        <v>647</v>
      </c>
      <c r="N687">
        <v>1</v>
      </c>
      <c r="O687">
        <v>0</v>
      </c>
      <c r="P687" s="3">
        <v>20031121174845</v>
      </c>
    </row>
    <row r="688" spans="1:16" ht="30">
      <c r="A688" t="s">
        <v>538</v>
      </c>
      <c r="B688">
        <v>6</v>
      </c>
      <c r="C688">
        <v>2</v>
      </c>
      <c r="D688">
        <v>1</v>
      </c>
      <c r="E688">
        <v>2</v>
      </c>
      <c r="F688">
        <v>3</v>
      </c>
      <c r="G688">
        <v>3</v>
      </c>
      <c r="H688">
        <v>2</v>
      </c>
      <c r="I688">
        <v>2</v>
      </c>
      <c r="J688">
        <v>3</v>
      </c>
      <c r="K688" s="2" t="s">
        <v>648</v>
      </c>
      <c r="L688" s="2" t="s">
        <v>649</v>
      </c>
      <c r="N688">
        <v>0</v>
      </c>
      <c r="O688">
        <v>1</v>
      </c>
      <c r="P688" s="3">
        <v>20031121175616</v>
      </c>
    </row>
    <row r="689" spans="1:16" ht="15">
      <c r="A689" t="s">
        <v>538</v>
      </c>
      <c r="B689">
        <v>6</v>
      </c>
      <c r="C689">
        <v>0</v>
      </c>
      <c r="D689">
        <v>0</v>
      </c>
      <c r="E689">
        <v>3</v>
      </c>
      <c r="F689">
        <v>1</v>
      </c>
      <c r="G689">
        <v>3</v>
      </c>
      <c r="H689">
        <v>1</v>
      </c>
      <c r="I689">
        <v>0</v>
      </c>
      <c r="J689">
        <v>4</v>
      </c>
      <c r="N689">
        <v>1</v>
      </c>
      <c r="O689">
        <v>1</v>
      </c>
      <c r="P689" s="3">
        <v>20031121175857</v>
      </c>
    </row>
    <row r="690" spans="1:16" ht="15">
      <c r="A690" t="s">
        <v>538</v>
      </c>
      <c r="B690">
        <v>3</v>
      </c>
      <c r="C690">
        <v>0</v>
      </c>
      <c r="D690">
        <v>0</v>
      </c>
      <c r="E690">
        <v>0</v>
      </c>
      <c r="F690">
        <v>0</v>
      </c>
      <c r="G690">
        <v>0</v>
      </c>
      <c r="H690">
        <v>0</v>
      </c>
      <c r="I690">
        <v>0</v>
      </c>
      <c r="J690">
        <v>0</v>
      </c>
      <c r="N690">
        <v>0</v>
      </c>
      <c r="O690">
        <v>0</v>
      </c>
      <c r="P690" s="3">
        <v>20031121180316</v>
      </c>
    </row>
    <row r="691" spans="1:16" ht="15">
      <c r="A691" t="s">
        <v>538</v>
      </c>
      <c r="B691">
        <v>6</v>
      </c>
      <c r="C691">
        <v>4</v>
      </c>
      <c r="D691">
        <v>0</v>
      </c>
      <c r="E691">
        <v>4</v>
      </c>
      <c r="F691">
        <v>0</v>
      </c>
      <c r="G691">
        <v>0</v>
      </c>
      <c r="H691">
        <v>0</v>
      </c>
      <c r="I691">
        <v>4</v>
      </c>
      <c r="J691">
        <v>4</v>
      </c>
      <c r="N691">
        <v>0</v>
      </c>
      <c r="O691">
        <v>0</v>
      </c>
      <c r="P691" s="3">
        <v>20031121223532</v>
      </c>
    </row>
    <row r="692" spans="1:16" ht="30">
      <c r="A692" t="s">
        <v>531</v>
      </c>
      <c r="B692">
        <v>5</v>
      </c>
      <c r="C692">
        <v>0</v>
      </c>
      <c r="D692">
        <v>0</v>
      </c>
      <c r="E692">
        <v>1</v>
      </c>
      <c r="F692">
        <v>0</v>
      </c>
      <c r="G692">
        <v>0</v>
      </c>
      <c r="H692">
        <v>4</v>
      </c>
      <c r="I692">
        <v>4</v>
      </c>
      <c r="J692">
        <v>4</v>
      </c>
      <c r="K692" s="2" t="s">
        <v>650</v>
      </c>
      <c r="N692">
        <v>3</v>
      </c>
      <c r="O692">
        <v>1</v>
      </c>
      <c r="P692" s="3">
        <v>20031121234214</v>
      </c>
    </row>
    <row r="693" spans="1:16" ht="15">
      <c r="A693" t="s">
        <v>531</v>
      </c>
      <c r="B693">
        <v>5</v>
      </c>
      <c r="C693">
        <v>3</v>
      </c>
      <c r="D693">
        <v>0</v>
      </c>
      <c r="E693">
        <v>1</v>
      </c>
      <c r="F693">
        <v>2</v>
      </c>
      <c r="G693">
        <v>3</v>
      </c>
      <c r="H693">
        <v>0</v>
      </c>
      <c r="I693">
        <v>4</v>
      </c>
      <c r="J693">
        <v>1</v>
      </c>
      <c r="K693" s="2" t="s">
        <v>651</v>
      </c>
      <c r="L693" s="2" t="s">
        <v>431</v>
      </c>
      <c r="M693" s="2" t="s">
        <v>652</v>
      </c>
      <c r="N693">
        <v>1</v>
      </c>
      <c r="O693">
        <v>1</v>
      </c>
      <c r="P693" s="3">
        <v>20031122001523</v>
      </c>
    </row>
    <row r="694" spans="1:16" ht="45">
      <c r="A694" t="s">
        <v>538</v>
      </c>
      <c r="B694">
        <v>5</v>
      </c>
      <c r="C694">
        <v>2</v>
      </c>
      <c r="D694">
        <v>0</v>
      </c>
      <c r="E694">
        <v>0</v>
      </c>
      <c r="F694">
        <v>2</v>
      </c>
      <c r="G694">
        <v>1</v>
      </c>
      <c r="H694">
        <v>0</v>
      </c>
      <c r="I694">
        <v>2</v>
      </c>
      <c r="J694">
        <v>0</v>
      </c>
      <c r="K694" s="2" t="s">
        <v>653</v>
      </c>
      <c r="L694" s="2" t="s">
        <v>654</v>
      </c>
      <c r="M694" s="2" t="s">
        <v>603</v>
      </c>
      <c r="N694">
        <v>0</v>
      </c>
      <c r="O694">
        <v>0</v>
      </c>
      <c r="P694" s="3">
        <v>20031122021650</v>
      </c>
    </row>
    <row r="695" spans="1:16" ht="15">
      <c r="A695" t="s">
        <v>538</v>
      </c>
      <c r="B695">
        <v>4</v>
      </c>
      <c r="C695">
        <v>2</v>
      </c>
      <c r="D695">
        <v>0</v>
      </c>
      <c r="E695">
        <v>2</v>
      </c>
      <c r="F695">
        <v>0</v>
      </c>
      <c r="G695">
        <v>0</v>
      </c>
      <c r="H695">
        <v>0</v>
      </c>
      <c r="I695">
        <v>0</v>
      </c>
      <c r="J695">
        <v>2</v>
      </c>
      <c r="K695" s="2" t="s">
        <v>604</v>
      </c>
      <c r="L695" s="2" t="s">
        <v>475</v>
      </c>
      <c r="M695" s="2" t="s">
        <v>605</v>
      </c>
      <c r="N695">
        <v>0</v>
      </c>
      <c r="O695">
        <v>0</v>
      </c>
      <c r="P695" s="3">
        <v>20031122030721</v>
      </c>
    </row>
    <row r="696" spans="1:16" ht="45">
      <c r="A696" t="s">
        <v>572</v>
      </c>
      <c r="B696">
        <v>2</v>
      </c>
      <c r="K696" s="2" t="s">
        <v>606</v>
      </c>
      <c r="N696">
        <v>0</v>
      </c>
      <c r="P696" s="3">
        <v>20031122102413</v>
      </c>
    </row>
    <row r="697" spans="1:16" ht="15">
      <c r="A697" t="s">
        <v>538</v>
      </c>
      <c r="B697">
        <v>5</v>
      </c>
      <c r="C697">
        <v>2</v>
      </c>
      <c r="D697">
        <v>2</v>
      </c>
      <c r="E697">
        <v>2</v>
      </c>
      <c r="F697">
        <v>2</v>
      </c>
      <c r="G697">
        <v>2</v>
      </c>
      <c r="H697">
        <v>2</v>
      </c>
      <c r="I697">
        <v>2</v>
      </c>
      <c r="J697">
        <v>0</v>
      </c>
      <c r="N697">
        <v>3</v>
      </c>
      <c r="O697">
        <v>2</v>
      </c>
      <c r="P697" s="3">
        <v>20031122130854</v>
      </c>
    </row>
    <row r="698" spans="1:16" ht="105">
      <c r="A698" t="s">
        <v>538</v>
      </c>
      <c r="B698">
        <v>6</v>
      </c>
      <c r="C698">
        <v>0</v>
      </c>
      <c r="D698">
        <v>0</v>
      </c>
      <c r="E698">
        <v>4</v>
      </c>
      <c r="F698">
        <v>4</v>
      </c>
      <c r="G698">
        <v>2</v>
      </c>
      <c r="H698">
        <v>2</v>
      </c>
      <c r="I698">
        <v>2</v>
      </c>
      <c r="J698">
        <v>4</v>
      </c>
      <c r="K698" s="2" t="s">
        <v>607</v>
      </c>
      <c r="L698" s="2" t="s">
        <v>475</v>
      </c>
      <c r="M698" s="2" t="s">
        <v>608</v>
      </c>
      <c r="N698">
        <v>0</v>
      </c>
      <c r="O698">
        <v>1</v>
      </c>
      <c r="P698" s="3">
        <v>20031122151105</v>
      </c>
    </row>
    <row r="699" spans="1:16" ht="120">
      <c r="A699" t="s">
        <v>538</v>
      </c>
      <c r="B699">
        <v>6</v>
      </c>
      <c r="C699">
        <v>3</v>
      </c>
      <c r="D699">
        <v>2</v>
      </c>
      <c r="E699">
        <v>3</v>
      </c>
      <c r="F699">
        <v>3</v>
      </c>
      <c r="G699">
        <v>2</v>
      </c>
      <c r="H699">
        <v>2</v>
      </c>
      <c r="I699">
        <v>3</v>
      </c>
      <c r="J699">
        <v>2</v>
      </c>
      <c r="K699" s="2" t="s">
        <v>609</v>
      </c>
      <c r="L699" s="2" t="s">
        <v>610</v>
      </c>
      <c r="M699" s="2" t="s">
        <v>611</v>
      </c>
      <c r="N699">
        <v>0</v>
      </c>
      <c r="O699">
        <v>1</v>
      </c>
      <c r="P699" s="3">
        <v>20031122164526</v>
      </c>
    </row>
    <row r="700" spans="1:16" ht="45">
      <c r="A700" t="s">
        <v>538</v>
      </c>
      <c r="B700">
        <v>5</v>
      </c>
      <c r="C700">
        <v>0</v>
      </c>
      <c r="D700">
        <v>0</v>
      </c>
      <c r="E700">
        <v>3</v>
      </c>
      <c r="F700">
        <v>2</v>
      </c>
      <c r="G700">
        <v>2</v>
      </c>
      <c r="H700">
        <v>1</v>
      </c>
      <c r="I700">
        <v>0</v>
      </c>
      <c r="J700">
        <v>0</v>
      </c>
      <c r="K700" s="2" t="s">
        <v>612</v>
      </c>
      <c r="L700" s="2" t="s">
        <v>613</v>
      </c>
      <c r="M700" s="2" t="s">
        <v>614</v>
      </c>
      <c r="N700">
        <v>0</v>
      </c>
      <c r="O700">
        <v>2</v>
      </c>
      <c r="P700" s="3">
        <v>20031122175014</v>
      </c>
    </row>
    <row r="701" spans="1:16" ht="135">
      <c r="A701" t="s">
        <v>538</v>
      </c>
      <c r="B701">
        <v>5</v>
      </c>
      <c r="C701">
        <v>0</v>
      </c>
      <c r="D701">
        <v>0</v>
      </c>
      <c r="E701">
        <v>2</v>
      </c>
      <c r="F701">
        <v>0</v>
      </c>
      <c r="G701">
        <v>0</v>
      </c>
      <c r="H701">
        <v>3</v>
      </c>
      <c r="I701">
        <v>3</v>
      </c>
      <c r="J701">
        <v>3</v>
      </c>
      <c r="K701" s="2" t="s">
        <v>615</v>
      </c>
      <c r="L701" s="2" t="s">
        <v>616</v>
      </c>
      <c r="M701" s="2" t="s">
        <v>617</v>
      </c>
      <c r="N701">
        <v>1</v>
      </c>
      <c r="O701">
        <v>1</v>
      </c>
      <c r="P701" s="3">
        <v>20031122180530</v>
      </c>
    </row>
    <row r="702" spans="1:16" ht="15">
      <c r="A702" t="s">
        <v>538</v>
      </c>
      <c r="B702">
        <v>3</v>
      </c>
      <c r="N702">
        <v>0</v>
      </c>
      <c r="O702">
        <v>0</v>
      </c>
      <c r="P702" s="3">
        <v>20031122195858</v>
      </c>
    </row>
    <row r="703" spans="1:16" ht="15">
      <c r="A703" t="s">
        <v>571</v>
      </c>
      <c r="B703">
        <v>2</v>
      </c>
      <c r="C703">
        <v>0</v>
      </c>
      <c r="D703">
        <v>0</v>
      </c>
      <c r="E703">
        <v>0</v>
      </c>
      <c r="F703">
        <v>0</v>
      </c>
      <c r="G703">
        <v>0</v>
      </c>
      <c r="H703">
        <v>0</v>
      </c>
      <c r="I703">
        <v>0</v>
      </c>
      <c r="J703">
        <v>0</v>
      </c>
      <c r="K703" s="2" t="s">
        <v>767</v>
      </c>
      <c r="L703" s="2" t="s">
        <v>618</v>
      </c>
      <c r="M703" s="2" t="s">
        <v>619</v>
      </c>
      <c r="N703">
        <v>1</v>
      </c>
      <c r="O703">
        <v>0</v>
      </c>
      <c r="P703" s="3">
        <v>20031122204832</v>
      </c>
    </row>
    <row r="704" spans="1:16" ht="15">
      <c r="A704" t="s">
        <v>538</v>
      </c>
      <c r="B704">
        <v>5</v>
      </c>
      <c r="C704">
        <v>2</v>
      </c>
      <c r="D704">
        <v>1</v>
      </c>
      <c r="E704">
        <v>3</v>
      </c>
      <c r="F704">
        <v>2</v>
      </c>
      <c r="G704">
        <v>2</v>
      </c>
      <c r="H704">
        <v>3</v>
      </c>
      <c r="I704">
        <v>3</v>
      </c>
      <c r="J704">
        <v>1</v>
      </c>
      <c r="K704" s="2" t="s">
        <v>481</v>
      </c>
      <c r="L704" s="2" t="s">
        <v>724</v>
      </c>
      <c r="N704">
        <v>0</v>
      </c>
      <c r="O704">
        <v>2</v>
      </c>
      <c r="P704" s="3">
        <v>20031122210057</v>
      </c>
    </row>
    <row r="705" spans="1:16" ht="45">
      <c r="A705" t="s">
        <v>538</v>
      </c>
      <c r="B705">
        <v>5</v>
      </c>
      <c r="C705">
        <v>2</v>
      </c>
      <c r="D705">
        <v>0</v>
      </c>
      <c r="E705">
        <v>3</v>
      </c>
      <c r="F705">
        <v>2</v>
      </c>
      <c r="G705">
        <v>2</v>
      </c>
      <c r="H705">
        <v>2</v>
      </c>
      <c r="I705">
        <v>2</v>
      </c>
      <c r="J705">
        <v>2</v>
      </c>
      <c r="K705" s="2" t="s">
        <v>620</v>
      </c>
      <c r="L705" s="2" t="s">
        <v>621</v>
      </c>
      <c r="M705" s="2" t="s">
        <v>622</v>
      </c>
      <c r="N705">
        <v>0</v>
      </c>
      <c r="O705">
        <v>1</v>
      </c>
      <c r="P705" s="3">
        <v>20031123082420</v>
      </c>
    </row>
    <row r="706" spans="2:16" ht="15">
      <c r="B706">
        <v>2</v>
      </c>
      <c r="P706" s="3">
        <v>20031123133542</v>
      </c>
    </row>
    <row r="707" spans="1:16" ht="60">
      <c r="A707" t="s">
        <v>571</v>
      </c>
      <c r="B707">
        <v>3</v>
      </c>
      <c r="C707">
        <v>0</v>
      </c>
      <c r="D707">
        <v>0</v>
      </c>
      <c r="E707">
        <v>0</v>
      </c>
      <c r="F707">
        <v>0</v>
      </c>
      <c r="G707">
        <v>0</v>
      </c>
      <c r="H707">
        <v>0</v>
      </c>
      <c r="I707">
        <v>0</v>
      </c>
      <c r="J707">
        <v>0</v>
      </c>
      <c r="K707" s="2" t="s">
        <v>623</v>
      </c>
      <c r="L707" s="2" t="s">
        <v>623</v>
      </c>
      <c r="M707" s="2" t="s">
        <v>624</v>
      </c>
      <c r="N707">
        <v>1</v>
      </c>
      <c r="O707">
        <v>0</v>
      </c>
      <c r="P707" s="3">
        <v>20031123140447</v>
      </c>
    </row>
    <row r="708" spans="1:16" ht="45">
      <c r="A708" t="s">
        <v>237</v>
      </c>
      <c r="B708">
        <v>6</v>
      </c>
      <c r="C708">
        <v>0</v>
      </c>
      <c r="D708">
        <v>0</v>
      </c>
      <c r="E708">
        <v>3</v>
      </c>
      <c r="F708">
        <v>3</v>
      </c>
      <c r="G708">
        <v>0</v>
      </c>
      <c r="H708">
        <v>0</v>
      </c>
      <c r="I708">
        <v>0</v>
      </c>
      <c r="J708">
        <v>0</v>
      </c>
      <c r="K708" s="2" t="s">
        <v>625</v>
      </c>
      <c r="N708">
        <v>1</v>
      </c>
      <c r="O708">
        <v>0</v>
      </c>
      <c r="P708" s="3">
        <v>20031123143155</v>
      </c>
    </row>
    <row r="709" spans="1:16" ht="60">
      <c r="A709" t="s">
        <v>531</v>
      </c>
      <c r="B709">
        <v>5</v>
      </c>
      <c r="C709">
        <v>0</v>
      </c>
      <c r="E709">
        <v>2</v>
      </c>
      <c r="F709">
        <v>2</v>
      </c>
      <c r="G709">
        <v>3</v>
      </c>
      <c r="H709">
        <v>3</v>
      </c>
      <c r="I709">
        <v>3</v>
      </c>
      <c r="J709">
        <v>0</v>
      </c>
      <c r="K709" s="2" t="s">
        <v>626</v>
      </c>
      <c r="L709" s="2" t="s">
        <v>585</v>
      </c>
      <c r="M709" s="2" t="s">
        <v>586</v>
      </c>
      <c r="N709">
        <v>2</v>
      </c>
      <c r="O709">
        <v>0</v>
      </c>
      <c r="P709" s="3">
        <v>20031123171440</v>
      </c>
    </row>
    <row r="710" spans="2:16" ht="15">
      <c r="B710">
        <v>5</v>
      </c>
      <c r="C710">
        <v>4</v>
      </c>
      <c r="D710">
        <v>4</v>
      </c>
      <c r="E710">
        <v>4</v>
      </c>
      <c r="F710">
        <v>4</v>
      </c>
      <c r="G710">
        <v>2</v>
      </c>
      <c r="H710">
        <v>2</v>
      </c>
      <c r="I710">
        <v>2</v>
      </c>
      <c r="J710">
        <v>2</v>
      </c>
      <c r="K710" s="2" t="s">
        <v>587</v>
      </c>
      <c r="L710" s="2" t="s">
        <v>315</v>
      </c>
      <c r="M710" s="2" t="s">
        <v>588</v>
      </c>
      <c r="N710">
        <v>0</v>
      </c>
      <c r="O710">
        <v>0</v>
      </c>
      <c r="P710" s="3">
        <v>20031123171849</v>
      </c>
    </row>
    <row r="711" spans="1:16" ht="30">
      <c r="A711" t="s">
        <v>538</v>
      </c>
      <c r="B711">
        <v>5</v>
      </c>
      <c r="C711">
        <v>0</v>
      </c>
      <c r="D711">
        <v>0</v>
      </c>
      <c r="E711">
        <v>0</v>
      </c>
      <c r="F711">
        <v>0</v>
      </c>
      <c r="G711">
        <v>0</v>
      </c>
      <c r="H711">
        <v>0</v>
      </c>
      <c r="I711">
        <v>0</v>
      </c>
      <c r="J711">
        <v>4</v>
      </c>
      <c r="K711" s="2" t="s">
        <v>589</v>
      </c>
      <c r="L711" s="2" t="s">
        <v>590</v>
      </c>
      <c r="N711">
        <v>0</v>
      </c>
      <c r="O711">
        <v>0</v>
      </c>
      <c r="P711" s="3">
        <v>20031123173113</v>
      </c>
    </row>
    <row r="712" spans="1:16" ht="90">
      <c r="A712" t="s">
        <v>572</v>
      </c>
      <c r="B712">
        <v>5</v>
      </c>
      <c r="C712">
        <v>2</v>
      </c>
      <c r="D712">
        <v>3</v>
      </c>
      <c r="E712">
        <v>4</v>
      </c>
      <c r="F712">
        <v>0</v>
      </c>
      <c r="G712">
        <v>3</v>
      </c>
      <c r="H712">
        <v>0</v>
      </c>
      <c r="I712">
        <v>3</v>
      </c>
      <c r="J712">
        <v>3</v>
      </c>
      <c r="K712" s="2" t="s">
        <v>591</v>
      </c>
      <c r="L712" s="2" t="s">
        <v>592</v>
      </c>
      <c r="M712" s="2" t="s">
        <v>593</v>
      </c>
      <c r="N712">
        <v>1</v>
      </c>
      <c r="O712">
        <v>1</v>
      </c>
      <c r="P712" s="3">
        <v>20031123173759</v>
      </c>
    </row>
    <row r="713" spans="1:16" ht="15">
      <c r="A713" t="s">
        <v>531</v>
      </c>
      <c r="B713">
        <v>5</v>
      </c>
      <c r="D713">
        <v>0</v>
      </c>
      <c r="E713">
        <v>2</v>
      </c>
      <c r="F713">
        <v>1</v>
      </c>
      <c r="G713">
        <v>1</v>
      </c>
      <c r="H713">
        <v>2</v>
      </c>
      <c r="I713">
        <v>1</v>
      </c>
      <c r="J713">
        <v>3</v>
      </c>
      <c r="N713">
        <v>4</v>
      </c>
      <c r="O713">
        <v>2</v>
      </c>
      <c r="P713" s="3">
        <v>20031123174117</v>
      </c>
    </row>
    <row r="714" spans="1:16" ht="45">
      <c r="A714" t="s">
        <v>538</v>
      </c>
      <c r="B714">
        <v>6</v>
      </c>
      <c r="C714">
        <v>2</v>
      </c>
      <c r="D714">
        <v>0</v>
      </c>
      <c r="E714">
        <v>1</v>
      </c>
      <c r="F714">
        <v>2</v>
      </c>
      <c r="G714">
        <v>2</v>
      </c>
      <c r="H714">
        <v>2</v>
      </c>
      <c r="J714">
        <v>3</v>
      </c>
      <c r="K714" s="2" t="s">
        <v>475</v>
      </c>
      <c r="L714" s="2" t="s">
        <v>594</v>
      </c>
      <c r="M714" s="2" t="s">
        <v>595</v>
      </c>
      <c r="N714">
        <v>1</v>
      </c>
      <c r="O714">
        <v>2</v>
      </c>
      <c r="P714" s="3">
        <v>20031123191021</v>
      </c>
    </row>
    <row r="715" spans="1:16" ht="15">
      <c r="A715" t="s">
        <v>538</v>
      </c>
      <c r="B715">
        <v>3</v>
      </c>
      <c r="C715">
        <v>0</v>
      </c>
      <c r="D715">
        <v>0</v>
      </c>
      <c r="E715">
        <v>0</v>
      </c>
      <c r="F715">
        <v>0</v>
      </c>
      <c r="G715">
        <v>0</v>
      </c>
      <c r="H715">
        <v>0</v>
      </c>
      <c r="I715">
        <v>0</v>
      </c>
      <c r="J715">
        <v>0</v>
      </c>
      <c r="N715">
        <v>0</v>
      </c>
      <c r="O715">
        <v>0</v>
      </c>
      <c r="P715" s="3">
        <v>20031123200725</v>
      </c>
    </row>
    <row r="716" spans="1:16" ht="390">
      <c r="A716" t="s">
        <v>538</v>
      </c>
      <c r="B716">
        <v>6</v>
      </c>
      <c r="C716">
        <v>2</v>
      </c>
      <c r="D716">
        <v>4</v>
      </c>
      <c r="E716">
        <v>2</v>
      </c>
      <c r="F716">
        <v>2</v>
      </c>
      <c r="G716">
        <v>2</v>
      </c>
      <c r="H716">
        <v>4</v>
      </c>
      <c r="I716">
        <v>4</v>
      </c>
      <c r="J716">
        <v>0</v>
      </c>
      <c r="K716" s="2" t="s">
        <v>596</v>
      </c>
      <c r="L716" s="2" t="s">
        <v>597</v>
      </c>
      <c r="M716" s="2" t="s">
        <v>557</v>
      </c>
      <c r="N716">
        <v>0</v>
      </c>
      <c r="O716">
        <v>2</v>
      </c>
      <c r="P716" s="3">
        <v>20031123200925</v>
      </c>
    </row>
    <row r="717" spans="1:16" ht="15">
      <c r="A717" t="s">
        <v>571</v>
      </c>
      <c r="B717">
        <v>2</v>
      </c>
      <c r="C717">
        <v>0</v>
      </c>
      <c r="D717">
        <v>0</v>
      </c>
      <c r="E717">
        <v>0</v>
      </c>
      <c r="F717">
        <v>0</v>
      </c>
      <c r="G717">
        <v>0</v>
      </c>
      <c r="H717">
        <v>0</v>
      </c>
      <c r="I717">
        <v>0</v>
      </c>
      <c r="J717">
        <v>0</v>
      </c>
      <c r="K717" s="2" t="s">
        <v>236</v>
      </c>
      <c r="L717" s="2" t="s">
        <v>236</v>
      </c>
      <c r="M717" s="2" t="s">
        <v>236</v>
      </c>
      <c r="N717">
        <v>2</v>
      </c>
      <c r="O717">
        <v>0</v>
      </c>
      <c r="P717" s="3">
        <v>20031123201351</v>
      </c>
    </row>
    <row r="718" spans="1:16" ht="15">
      <c r="A718" t="s">
        <v>538</v>
      </c>
      <c r="B718">
        <v>4</v>
      </c>
      <c r="C718">
        <v>0</v>
      </c>
      <c r="D718">
        <v>0</v>
      </c>
      <c r="E718">
        <v>0</v>
      </c>
      <c r="F718">
        <v>0</v>
      </c>
      <c r="G718">
        <v>0</v>
      </c>
      <c r="H718">
        <v>0</v>
      </c>
      <c r="I718">
        <v>0</v>
      </c>
      <c r="J718">
        <v>0</v>
      </c>
      <c r="N718">
        <v>0</v>
      </c>
      <c r="O718">
        <v>0</v>
      </c>
      <c r="P718" s="3">
        <v>20031123222647</v>
      </c>
    </row>
    <row r="719" spans="1:16" ht="15">
      <c r="A719" t="s">
        <v>571</v>
      </c>
      <c r="B719">
        <v>3</v>
      </c>
      <c r="C719">
        <v>0</v>
      </c>
      <c r="D719">
        <v>0</v>
      </c>
      <c r="E719">
        <v>0</v>
      </c>
      <c r="F719">
        <v>0</v>
      </c>
      <c r="G719">
        <v>0</v>
      </c>
      <c r="H719">
        <v>0</v>
      </c>
      <c r="I719">
        <v>0</v>
      </c>
      <c r="J719">
        <v>0</v>
      </c>
      <c r="N719">
        <v>3</v>
      </c>
      <c r="O719">
        <v>0</v>
      </c>
      <c r="P719" s="3">
        <v>20031123230459</v>
      </c>
    </row>
    <row r="720" spans="1:16" ht="30">
      <c r="A720" t="s">
        <v>538</v>
      </c>
      <c r="B720">
        <v>2</v>
      </c>
      <c r="C720">
        <v>3</v>
      </c>
      <c r="D720">
        <v>0</v>
      </c>
      <c r="E720">
        <v>0</v>
      </c>
      <c r="F720">
        <v>3</v>
      </c>
      <c r="G720">
        <v>3</v>
      </c>
      <c r="H720">
        <v>3</v>
      </c>
      <c r="I720">
        <v>0</v>
      </c>
      <c r="J720">
        <v>0</v>
      </c>
      <c r="K720" s="2" t="s">
        <v>598</v>
      </c>
      <c r="L720" s="2" t="s">
        <v>598</v>
      </c>
      <c r="M720" s="2" t="s">
        <v>598</v>
      </c>
      <c r="N720">
        <v>1</v>
      </c>
      <c r="O720">
        <v>0</v>
      </c>
      <c r="P720" s="3">
        <v>20031123234908</v>
      </c>
    </row>
    <row r="721" spans="1:16" ht="15">
      <c r="A721" t="s">
        <v>572</v>
      </c>
      <c r="B721">
        <v>3</v>
      </c>
      <c r="P721" s="3">
        <v>20031124013721</v>
      </c>
    </row>
    <row r="722" spans="1:16" ht="30">
      <c r="A722" t="s">
        <v>572</v>
      </c>
      <c r="B722">
        <v>2</v>
      </c>
      <c r="C722">
        <v>4</v>
      </c>
      <c r="D722">
        <v>4</v>
      </c>
      <c r="E722">
        <v>4</v>
      </c>
      <c r="F722">
        <v>4</v>
      </c>
      <c r="G722">
        <v>4</v>
      </c>
      <c r="H722">
        <v>4</v>
      </c>
      <c r="I722">
        <v>4</v>
      </c>
      <c r="J722">
        <v>4</v>
      </c>
      <c r="K722" s="2" t="s">
        <v>599</v>
      </c>
      <c r="L722" s="2" t="s">
        <v>600</v>
      </c>
      <c r="M722" s="2" t="s">
        <v>601</v>
      </c>
      <c r="N722">
        <v>0</v>
      </c>
      <c r="O722">
        <v>0</v>
      </c>
      <c r="P722" s="3">
        <v>20031124092438</v>
      </c>
    </row>
    <row r="723" spans="1:16" ht="15">
      <c r="A723" t="s">
        <v>538</v>
      </c>
      <c r="B723">
        <v>4</v>
      </c>
      <c r="C723">
        <v>3</v>
      </c>
      <c r="D723">
        <v>3</v>
      </c>
      <c r="E723">
        <v>3</v>
      </c>
      <c r="F723">
        <v>3</v>
      </c>
      <c r="G723">
        <v>3</v>
      </c>
      <c r="H723">
        <v>3</v>
      </c>
      <c r="I723">
        <v>3</v>
      </c>
      <c r="J723">
        <v>3</v>
      </c>
      <c r="N723">
        <v>0</v>
      </c>
      <c r="O723">
        <v>0</v>
      </c>
      <c r="P723" s="3">
        <v>20031124100410</v>
      </c>
    </row>
    <row r="724" spans="1:16" ht="15">
      <c r="A724" t="s">
        <v>538</v>
      </c>
      <c r="B724">
        <v>5</v>
      </c>
      <c r="C724">
        <v>3</v>
      </c>
      <c r="D724">
        <v>0</v>
      </c>
      <c r="E724">
        <v>3</v>
      </c>
      <c r="F724">
        <v>3</v>
      </c>
      <c r="G724">
        <v>3</v>
      </c>
      <c r="H724">
        <v>2</v>
      </c>
      <c r="I724">
        <v>2</v>
      </c>
      <c r="J724">
        <v>2</v>
      </c>
      <c r="N724">
        <v>1</v>
      </c>
      <c r="O724">
        <v>1</v>
      </c>
      <c r="P724" s="3">
        <v>20031124104119</v>
      </c>
    </row>
    <row r="725" spans="1:16" ht="150">
      <c r="A725" t="s">
        <v>538</v>
      </c>
      <c r="B725">
        <v>5</v>
      </c>
      <c r="C725">
        <v>4</v>
      </c>
      <c r="D725">
        <v>4</v>
      </c>
      <c r="E725">
        <v>3</v>
      </c>
      <c r="F725">
        <v>3</v>
      </c>
      <c r="G725">
        <v>4</v>
      </c>
      <c r="H725">
        <v>0</v>
      </c>
      <c r="I725">
        <v>0</v>
      </c>
      <c r="J725">
        <v>0</v>
      </c>
      <c r="K725" s="2" t="s">
        <v>602</v>
      </c>
      <c r="L725" s="2" t="s">
        <v>565</v>
      </c>
      <c r="M725" s="2" t="s">
        <v>566</v>
      </c>
      <c r="N725">
        <v>1</v>
      </c>
      <c r="O725">
        <v>0</v>
      </c>
      <c r="P725" s="3">
        <v>20031124113037</v>
      </c>
    </row>
    <row r="726" spans="1:16" ht="30">
      <c r="A726" t="s">
        <v>538</v>
      </c>
      <c r="B726">
        <v>5</v>
      </c>
      <c r="C726">
        <v>3</v>
      </c>
      <c r="D726">
        <v>3</v>
      </c>
      <c r="E726">
        <v>4</v>
      </c>
      <c r="F726">
        <v>3</v>
      </c>
      <c r="G726">
        <v>4</v>
      </c>
      <c r="H726">
        <v>4</v>
      </c>
      <c r="I726">
        <v>4</v>
      </c>
      <c r="J726">
        <v>4</v>
      </c>
      <c r="K726" s="2" t="s">
        <v>567</v>
      </c>
      <c r="N726">
        <v>0</v>
      </c>
      <c r="O726">
        <v>0</v>
      </c>
      <c r="P726" s="3">
        <v>20031124113237</v>
      </c>
    </row>
    <row r="727" spans="1:16" ht="30">
      <c r="A727" t="s">
        <v>538</v>
      </c>
      <c r="B727">
        <v>5</v>
      </c>
      <c r="C727">
        <v>3</v>
      </c>
      <c r="D727">
        <v>3</v>
      </c>
      <c r="E727">
        <v>4</v>
      </c>
      <c r="F727">
        <v>3</v>
      </c>
      <c r="G727">
        <v>4</v>
      </c>
      <c r="H727">
        <v>4</v>
      </c>
      <c r="I727">
        <v>4</v>
      </c>
      <c r="J727">
        <v>4</v>
      </c>
      <c r="K727" s="2" t="s">
        <v>567</v>
      </c>
      <c r="N727">
        <v>0</v>
      </c>
      <c r="O727">
        <v>0</v>
      </c>
      <c r="P727" s="3">
        <v>20031124113311</v>
      </c>
    </row>
    <row r="728" spans="1:16" ht="15">
      <c r="A728" t="s">
        <v>538</v>
      </c>
      <c r="B728">
        <v>5</v>
      </c>
      <c r="C728">
        <v>2</v>
      </c>
      <c r="D728">
        <v>3</v>
      </c>
      <c r="E728">
        <v>4</v>
      </c>
      <c r="F728">
        <v>3</v>
      </c>
      <c r="G728">
        <v>3</v>
      </c>
      <c r="H728">
        <v>3</v>
      </c>
      <c r="I728">
        <v>3</v>
      </c>
      <c r="J728">
        <v>0</v>
      </c>
      <c r="N728">
        <v>0</v>
      </c>
      <c r="O728">
        <v>0</v>
      </c>
      <c r="P728" s="3">
        <v>20031124114646</v>
      </c>
    </row>
    <row r="729" spans="1:16" ht="30">
      <c r="A729" t="s">
        <v>538</v>
      </c>
      <c r="B729">
        <v>5</v>
      </c>
      <c r="C729">
        <v>3</v>
      </c>
      <c r="D729">
        <v>3</v>
      </c>
      <c r="E729">
        <v>4</v>
      </c>
      <c r="F729">
        <v>4</v>
      </c>
      <c r="G729">
        <v>4</v>
      </c>
      <c r="H729">
        <v>4</v>
      </c>
      <c r="I729">
        <v>3</v>
      </c>
      <c r="J729">
        <v>4</v>
      </c>
      <c r="K729" s="2" t="s">
        <v>568</v>
      </c>
      <c r="L729" s="2" t="s">
        <v>236</v>
      </c>
      <c r="M729" s="2" t="s">
        <v>236</v>
      </c>
      <c r="N729">
        <v>4</v>
      </c>
      <c r="O729">
        <v>1</v>
      </c>
      <c r="P729" s="3">
        <v>20031124123518</v>
      </c>
    </row>
    <row r="730" spans="1:16" ht="60">
      <c r="A730" t="s">
        <v>538</v>
      </c>
      <c r="B730">
        <v>5</v>
      </c>
      <c r="C730">
        <v>0</v>
      </c>
      <c r="D730">
        <v>0</v>
      </c>
      <c r="E730">
        <v>3</v>
      </c>
      <c r="F730">
        <v>4</v>
      </c>
      <c r="G730">
        <v>3</v>
      </c>
      <c r="H730">
        <v>3</v>
      </c>
      <c r="I730">
        <v>3</v>
      </c>
      <c r="J730">
        <v>4</v>
      </c>
      <c r="K730" s="2" t="s">
        <v>569</v>
      </c>
      <c r="L730" s="2" t="s">
        <v>570</v>
      </c>
      <c r="M730" s="2" t="s">
        <v>202</v>
      </c>
      <c r="N730">
        <v>1</v>
      </c>
      <c r="O730">
        <v>0</v>
      </c>
      <c r="P730" s="3">
        <v>20031124124140</v>
      </c>
    </row>
    <row r="731" spans="1:16" ht="135">
      <c r="A731" t="s">
        <v>538</v>
      </c>
      <c r="B731">
        <v>5</v>
      </c>
      <c r="C731">
        <v>2</v>
      </c>
      <c r="D731">
        <v>0</v>
      </c>
      <c r="E731">
        <v>2</v>
      </c>
      <c r="F731">
        <v>2</v>
      </c>
      <c r="G731">
        <v>3</v>
      </c>
      <c r="H731">
        <v>3</v>
      </c>
      <c r="I731">
        <v>2</v>
      </c>
      <c r="J731">
        <v>4</v>
      </c>
      <c r="K731" s="2" t="s">
        <v>203</v>
      </c>
      <c r="L731" s="2" t="s">
        <v>204</v>
      </c>
      <c r="N731">
        <v>1</v>
      </c>
      <c r="O731">
        <v>1</v>
      </c>
      <c r="P731" s="3">
        <v>20031124132937</v>
      </c>
    </row>
    <row r="732" spans="1:16" ht="15">
      <c r="A732" t="s">
        <v>572</v>
      </c>
      <c r="B732">
        <v>6</v>
      </c>
      <c r="C732">
        <v>2</v>
      </c>
      <c r="D732">
        <v>2</v>
      </c>
      <c r="E732">
        <v>1</v>
      </c>
      <c r="F732">
        <v>1</v>
      </c>
      <c r="G732">
        <v>1</v>
      </c>
      <c r="H732">
        <v>1</v>
      </c>
      <c r="I732">
        <v>1</v>
      </c>
      <c r="J732">
        <v>1</v>
      </c>
      <c r="K732" s="2" t="s">
        <v>205</v>
      </c>
      <c r="N732">
        <v>0</v>
      </c>
      <c r="O732">
        <v>0</v>
      </c>
      <c r="P732" s="3">
        <v>20031124133810</v>
      </c>
    </row>
    <row r="733" spans="1:16" ht="15">
      <c r="A733" t="s">
        <v>538</v>
      </c>
      <c r="B733">
        <v>2</v>
      </c>
      <c r="C733">
        <v>0</v>
      </c>
      <c r="D733">
        <v>0</v>
      </c>
      <c r="E733">
        <v>0</v>
      </c>
      <c r="F733">
        <v>0</v>
      </c>
      <c r="G733">
        <v>0</v>
      </c>
      <c r="H733">
        <v>0</v>
      </c>
      <c r="I733">
        <v>0</v>
      </c>
      <c r="J733">
        <v>0</v>
      </c>
      <c r="K733" s="2" t="s">
        <v>206</v>
      </c>
      <c r="N733">
        <v>0</v>
      </c>
      <c r="O733">
        <v>0</v>
      </c>
      <c r="P733" s="3">
        <v>20031124140737</v>
      </c>
    </row>
    <row r="734" spans="1:16" ht="30">
      <c r="A734" t="s">
        <v>538</v>
      </c>
      <c r="B734">
        <v>5</v>
      </c>
      <c r="C734">
        <v>0</v>
      </c>
      <c r="D734">
        <v>0</v>
      </c>
      <c r="E734">
        <v>0</v>
      </c>
      <c r="F734">
        <v>0</v>
      </c>
      <c r="G734">
        <v>0</v>
      </c>
      <c r="H734">
        <v>0</v>
      </c>
      <c r="I734">
        <v>0</v>
      </c>
      <c r="J734">
        <v>0</v>
      </c>
      <c r="K734" s="2" t="s">
        <v>207</v>
      </c>
      <c r="N734">
        <v>3</v>
      </c>
      <c r="O734">
        <v>1</v>
      </c>
      <c r="P734" s="3">
        <v>20031124151333</v>
      </c>
    </row>
    <row r="735" spans="1:16" ht="45">
      <c r="A735" t="s">
        <v>538</v>
      </c>
      <c r="B735">
        <v>5</v>
      </c>
      <c r="C735">
        <v>0</v>
      </c>
      <c r="D735">
        <v>2</v>
      </c>
      <c r="E735">
        <v>3</v>
      </c>
      <c r="F735">
        <v>0</v>
      </c>
      <c r="G735">
        <v>0</v>
      </c>
      <c r="H735">
        <v>0</v>
      </c>
      <c r="I735">
        <v>0</v>
      </c>
      <c r="J735">
        <v>2</v>
      </c>
      <c r="K735" s="2" t="s">
        <v>208</v>
      </c>
      <c r="L735" s="2" t="s">
        <v>209</v>
      </c>
      <c r="M735" s="2" t="s">
        <v>210</v>
      </c>
      <c r="N735">
        <v>0</v>
      </c>
      <c r="O735">
        <v>0</v>
      </c>
      <c r="P735" s="3">
        <v>20031124152212</v>
      </c>
    </row>
    <row r="736" spans="1:16" ht="75">
      <c r="A736" t="s">
        <v>571</v>
      </c>
      <c r="B736">
        <v>5</v>
      </c>
      <c r="C736">
        <v>0</v>
      </c>
      <c r="D736">
        <v>0</v>
      </c>
      <c r="E736">
        <v>3</v>
      </c>
      <c r="F736">
        <v>0</v>
      </c>
      <c r="G736">
        <v>0</v>
      </c>
      <c r="H736">
        <v>0</v>
      </c>
      <c r="I736">
        <v>0</v>
      </c>
      <c r="J736">
        <v>4</v>
      </c>
      <c r="K736" s="2" t="s">
        <v>211</v>
      </c>
      <c r="N736">
        <v>3</v>
      </c>
      <c r="O736">
        <v>0</v>
      </c>
      <c r="P736" s="3">
        <v>20031124155400</v>
      </c>
    </row>
    <row r="737" spans="1:16" ht="315">
      <c r="A737" t="s">
        <v>531</v>
      </c>
      <c r="B737">
        <v>6</v>
      </c>
      <c r="C737">
        <v>0</v>
      </c>
      <c r="D737">
        <v>0</v>
      </c>
      <c r="E737">
        <v>0</v>
      </c>
      <c r="F737">
        <v>0</v>
      </c>
      <c r="G737">
        <v>0</v>
      </c>
      <c r="H737">
        <v>0</v>
      </c>
      <c r="I737">
        <v>0</v>
      </c>
      <c r="J737">
        <v>3</v>
      </c>
      <c r="K737" s="2" t="s">
        <v>212</v>
      </c>
      <c r="L737" s="2" t="s">
        <v>213</v>
      </c>
      <c r="M737" s="2" t="s">
        <v>214</v>
      </c>
      <c r="N737">
        <v>0</v>
      </c>
      <c r="O737">
        <v>0</v>
      </c>
      <c r="P737" s="3">
        <v>20031124163933</v>
      </c>
    </row>
    <row r="738" spans="1:16" ht="60">
      <c r="A738" t="s">
        <v>538</v>
      </c>
      <c r="B738">
        <v>6</v>
      </c>
      <c r="C738">
        <v>0</v>
      </c>
      <c r="D738">
        <v>0</v>
      </c>
      <c r="E738">
        <v>0</v>
      </c>
      <c r="F738">
        <v>0</v>
      </c>
      <c r="G738">
        <v>0</v>
      </c>
      <c r="H738">
        <v>0</v>
      </c>
      <c r="I738">
        <v>0</v>
      </c>
      <c r="J738">
        <v>4</v>
      </c>
      <c r="K738" s="2" t="s">
        <v>215</v>
      </c>
      <c r="M738" s="2" t="s">
        <v>216</v>
      </c>
      <c r="N738">
        <v>1</v>
      </c>
      <c r="O738">
        <v>2</v>
      </c>
      <c r="P738" s="3">
        <v>20031124204455</v>
      </c>
    </row>
    <row r="739" spans="1:16" ht="45">
      <c r="A739" t="s">
        <v>538</v>
      </c>
      <c r="B739">
        <v>6</v>
      </c>
      <c r="C739">
        <v>2</v>
      </c>
      <c r="D739">
        <v>0</v>
      </c>
      <c r="E739">
        <v>1</v>
      </c>
      <c r="F739">
        <v>2</v>
      </c>
      <c r="G739">
        <v>0</v>
      </c>
      <c r="H739">
        <v>2</v>
      </c>
      <c r="I739">
        <v>1</v>
      </c>
      <c r="J739">
        <v>0</v>
      </c>
      <c r="K739" s="2" t="s">
        <v>217</v>
      </c>
      <c r="L739" s="2" t="s">
        <v>218</v>
      </c>
      <c r="M739" s="2" t="s">
        <v>219</v>
      </c>
      <c r="N739">
        <v>0</v>
      </c>
      <c r="O739">
        <v>0</v>
      </c>
      <c r="P739" s="3">
        <v>20031124204948</v>
      </c>
    </row>
    <row r="740" spans="1:16" ht="90">
      <c r="A740" t="s">
        <v>538</v>
      </c>
      <c r="B740">
        <v>6</v>
      </c>
      <c r="C740">
        <v>3</v>
      </c>
      <c r="D740">
        <v>2</v>
      </c>
      <c r="E740">
        <v>3</v>
      </c>
      <c r="F740">
        <v>2</v>
      </c>
      <c r="G740">
        <v>2</v>
      </c>
      <c r="H740">
        <v>3</v>
      </c>
      <c r="I740">
        <v>3</v>
      </c>
      <c r="J740">
        <v>2</v>
      </c>
      <c r="K740" s="2" t="s">
        <v>220</v>
      </c>
      <c r="L740" s="2" t="s">
        <v>177</v>
      </c>
      <c r="M740" s="2" t="s">
        <v>178</v>
      </c>
      <c r="N740">
        <v>4</v>
      </c>
      <c r="O740">
        <v>1</v>
      </c>
      <c r="P740" s="3">
        <v>20031124211357</v>
      </c>
    </row>
    <row r="741" spans="1:16" ht="15">
      <c r="A741" t="s">
        <v>572</v>
      </c>
      <c r="B741">
        <v>6</v>
      </c>
      <c r="C741">
        <v>3</v>
      </c>
      <c r="D741">
        <v>3</v>
      </c>
      <c r="E741">
        <v>3</v>
      </c>
      <c r="F741">
        <v>3</v>
      </c>
      <c r="G741">
        <v>3</v>
      </c>
      <c r="H741">
        <v>2</v>
      </c>
      <c r="I741">
        <v>2</v>
      </c>
      <c r="J741">
        <v>3</v>
      </c>
      <c r="N741">
        <v>1</v>
      </c>
      <c r="O741">
        <v>0</v>
      </c>
      <c r="P741" s="3">
        <v>20031124232957</v>
      </c>
    </row>
    <row r="742" spans="1:16" ht="45">
      <c r="A742" t="s">
        <v>538</v>
      </c>
      <c r="B742">
        <v>5</v>
      </c>
      <c r="C742">
        <v>3</v>
      </c>
      <c r="D742">
        <v>0</v>
      </c>
      <c r="E742">
        <v>3</v>
      </c>
      <c r="F742">
        <v>3</v>
      </c>
      <c r="G742">
        <v>3</v>
      </c>
      <c r="H742">
        <v>0</v>
      </c>
      <c r="I742">
        <v>0</v>
      </c>
      <c r="J742">
        <v>0</v>
      </c>
      <c r="K742" s="2" t="s">
        <v>179</v>
      </c>
      <c r="L742" s="2" t="s">
        <v>180</v>
      </c>
      <c r="M742" s="2" t="s">
        <v>181</v>
      </c>
      <c r="N742">
        <v>0</v>
      </c>
      <c r="O742">
        <v>0</v>
      </c>
      <c r="P742" s="3">
        <v>20031125015425</v>
      </c>
    </row>
    <row r="743" spans="1:16" ht="75">
      <c r="A743" t="s">
        <v>538</v>
      </c>
      <c r="B743">
        <v>6</v>
      </c>
      <c r="C743">
        <v>0</v>
      </c>
      <c r="D743">
        <v>4</v>
      </c>
      <c r="E743">
        <v>3</v>
      </c>
      <c r="F743">
        <v>3</v>
      </c>
      <c r="G743">
        <v>4</v>
      </c>
      <c r="H743">
        <v>3</v>
      </c>
      <c r="I743">
        <v>0</v>
      </c>
      <c r="J743">
        <v>0</v>
      </c>
      <c r="K743" s="2" t="s">
        <v>182</v>
      </c>
      <c r="N743">
        <v>0</v>
      </c>
      <c r="O743">
        <v>1</v>
      </c>
      <c r="P743" s="3">
        <v>20031125114056</v>
      </c>
    </row>
    <row r="744" spans="1:16" ht="30">
      <c r="A744" t="s">
        <v>538</v>
      </c>
      <c r="B744">
        <v>5</v>
      </c>
      <c r="C744">
        <v>2</v>
      </c>
      <c r="D744">
        <v>2</v>
      </c>
      <c r="E744">
        <v>3</v>
      </c>
      <c r="G744">
        <v>2</v>
      </c>
      <c r="H744">
        <v>2</v>
      </c>
      <c r="I744">
        <v>2</v>
      </c>
      <c r="J744">
        <v>3</v>
      </c>
      <c r="K744" s="2" t="s">
        <v>183</v>
      </c>
      <c r="M744" s="2" t="s">
        <v>184</v>
      </c>
      <c r="N744">
        <v>1</v>
      </c>
      <c r="O744">
        <v>1</v>
      </c>
      <c r="P744" s="3">
        <v>20031125123958</v>
      </c>
    </row>
    <row r="745" spans="1:16" ht="30">
      <c r="A745" t="s">
        <v>571</v>
      </c>
      <c r="B745">
        <v>5</v>
      </c>
      <c r="C745">
        <v>0</v>
      </c>
      <c r="D745">
        <v>0</v>
      </c>
      <c r="E745">
        <v>2</v>
      </c>
      <c r="F745">
        <v>0</v>
      </c>
      <c r="G745">
        <v>0</v>
      </c>
      <c r="H745">
        <v>0</v>
      </c>
      <c r="I745">
        <v>0</v>
      </c>
      <c r="J745">
        <v>0</v>
      </c>
      <c r="K745" s="2" t="s">
        <v>185</v>
      </c>
      <c r="N745">
        <v>1</v>
      </c>
      <c r="O745">
        <v>1</v>
      </c>
      <c r="P745" s="3">
        <v>20031125132049</v>
      </c>
    </row>
    <row r="746" spans="1:16" ht="15">
      <c r="A746" t="s">
        <v>538</v>
      </c>
      <c r="B746">
        <v>6</v>
      </c>
      <c r="C746">
        <v>0</v>
      </c>
      <c r="D746">
        <v>0</v>
      </c>
      <c r="E746">
        <v>2</v>
      </c>
      <c r="F746">
        <v>2</v>
      </c>
      <c r="G746">
        <v>2</v>
      </c>
      <c r="H746">
        <v>3</v>
      </c>
      <c r="I746">
        <v>3</v>
      </c>
      <c r="J746">
        <v>4</v>
      </c>
      <c r="K746" s="2" t="s">
        <v>186</v>
      </c>
      <c r="N746">
        <v>4</v>
      </c>
      <c r="O746">
        <v>2</v>
      </c>
      <c r="P746" s="3">
        <v>20031125132416</v>
      </c>
    </row>
    <row r="747" spans="1:16" ht="90">
      <c r="A747" t="s">
        <v>538</v>
      </c>
      <c r="B747">
        <v>6</v>
      </c>
      <c r="C747">
        <v>0</v>
      </c>
      <c r="D747">
        <v>0</v>
      </c>
      <c r="E747">
        <v>4</v>
      </c>
      <c r="F747">
        <v>4</v>
      </c>
      <c r="G747">
        <v>4</v>
      </c>
      <c r="H747">
        <v>4</v>
      </c>
      <c r="I747">
        <v>4</v>
      </c>
      <c r="J747">
        <v>4</v>
      </c>
      <c r="K747" s="2" t="s">
        <v>187</v>
      </c>
      <c r="N747">
        <v>1</v>
      </c>
      <c r="O747">
        <v>0</v>
      </c>
      <c r="P747" s="3">
        <v>20031125145425</v>
      </c>
    </row>
    <row r="748" spans="1:16" ht="90">
      <c r="A748" t="s">
        <v>237</v>
      </c>
      <c r="B748">
        <v>6</v>
      </c>
      <c r="C748">
        <v>4</v>
      </c>
      <c r="D748">
        <v>2</v>
      </c>
      <c r="E748">
        <v>2</v>
      </c>
      <c r="F748">
        <v>2</v>
      </c>
      <c r="G748">
        <v>2</v>
      </c>
      <c r="H748">
        <v>2</v>
      </c>
      <c r="I748">
        <v>2</v>
      </c>
      <c r="J748">
        <v>4</v>
      </c>
      <c r="K748" s="2" t="s">
        <v>188</v>
      </c>
      <c r="L748" s="2" t="s">
        <v>189</v>
      </c>
      <c r="M748" s="2" t="s">
        <v>190</v>
      </c>
      <c r="N748">
        <v>4</v>
      </c>
      <c r="O748">
        <v>1</v>
      </c>
      <c r="P748" s="3">
        <v>20031125145608</v>
      </c>
    </row>
    <row r="749" spans="1:16" ht="15">
      <c r="A749" t="s">
        <v>538</v>
      </c>
      <c r="B749">
        <v>2</v>
      </c>
      <c r="C749">
        <v>0</v>
      </c>
      <c r="D749">
        <v>0</v>
      </c>
      <c r="E749">
        <v>0</v>
      </c>
      <c r="F749">
        <v>0</v>
      </c>
      <c r="G749">
        <v>0</v>
      </c>
      <c r="H749">
        <v>0</v>
      </c>
      <c r="I749">
        <v>0</v>
      </c>
      <c r="J749">
        <v>0</v>
      </c>
      <c r="N749">
        <v>0</v>
      </c>
      <c r="P749" s="3">
        <v>20031125155728</v>
      </c>
    </row>
    <row r="750" spans="1:16" ht="75">
      <c r="A750" t="s">
        <v>531</v>
      </c>
      <c r="C750">
        <v>2</v>
      </c>
      <c r="E750">
        <v>4</v>
      </c>
      <c r="F750">
        <v>4</v>
      </c>
      <c r="G750">
        <v>4</v>
      </c>
      <c r="H750">
        <v>3</v>
      </c>
      <c r="I750">
        <v>4</v>
      </c>
      <c r="J750">
        <v>4</v>
      </c>
      <c r="K750" s="2" t="s">
        <v>191</v>
      </c>
      <c r="L750" s="2" t="s">
        <v>192</v>
      </c>
      <c r="M750" s="2" t="s">
        <v>193</v>
      </c>
      <c r="N750">
        <v>0</v>
      </c>
      <c r="O750">
        <v>1</v>
      </c>
      <c r="P750" s="3">
        <v>20031125175020</v>
      </c>
    </row>
    <row r="751" spans="1:16" ht="15">
      <c r="A751" t="s">
        <v>538</v>
      </c>
      <c r="C751">
        <v>2</v>
      </c>
      <c r="D751">
        <v>2</v>
      </c>
      <c r="E751">
        <v>2</v>
      </c>
      <c r="F751">
        <v>2</v>
      </c>
      <c r="G751">
        <v>2</v>
      </c>
      <c r="H751">
        <v>2</v>
      </c>
      <c r="I751">
        <v>2</v>
      </c>
      <c r="J751">
        <v>2</v>
      </c>
      <c r="N751">
        <v>0</v>
      </c>
      <c r="O751">
        <v>0</v>
      </c>
      <c r="P751" s="3">
        <v>20031125183853</v>
      </c>
    </row>
    <row r="752" spans="1:16" ht="45">
      <c r="A752" t="s">
        <v>538</v>
      </c>
      <c r="B752">
        <v>5</v>
      </c>
      <c r="C752">
        <v>2</v>
      </c>
      <c r="D752">
        <v>0</v>
      </c>
      <c r="E752">
        <v>2</v>
      </c>
      <c r="F752">
        <v>2</v>
      </c>
      <c r="G752">
        <v>1</v>
      </c>
      <c r="H752">
        <v>2</v>
      </c>
      <c r="I752">
        <v>2</v>
      </c>
      <c r="J752">
        <v>2</v>
      </c>
      <c r="K752" s="2" t="s">
        <v>194</v>
      </c>
      <c r="L752" s="2" t="s">
        <v>195</v>
      </c>
      <c r="M752" s="2" t="s">
        <v>196</v>
      </c>
      <c r="N752">
        <v>0</v>
      </c>
      <c r="O752">
        <v>2</v>
      </c>
      <c r="P752" s="3">
        <v>20031125184716</v>
      </c>
    </row>
    <row r="753" spans="1:16" ht="15">
      <c r="A753" t="s">
        <v>237</v>
      </c>
      <c r="B753">
        <v>2</v>
      </c>
      <c r="C753">
        <v>0</v>
      </c>
      <c r="D753">
        <v>0</v>
      </c>
      <c r="E753">
        <v>0</v>
      </c>
      <c r="F753">
        <v>0</v>
      </c>
      <c r="G753">
        <v>0</v>
      </c>
      <c r="H753">
        <v>0</v>
      </c>
      <c r="I753">
        <v>0</v>
      </c>
      <c r="J753">
        <v>0</v>
      </c>
      <c r="N753">
        <v>0</v>
      </c>
      <c r="O753">
        <v>0</v>
      </c>
      <c r="P753" s="3">
        <v>20031125200657</v>
      </c>
    </row>
    <row r="754" spans="1:16" ht="15">
      <c r="A754" t="s">
        <v>572</v>
      </c>
      <c r="B754">
        <v>5</v>
      </c>
      <c r="C754">
        <v>2</v>
      </c>
      <c r="D754">
        <v>3</v>
      </c>
      <c r="E754">
        <v>3</v>
      </c>
      <c r="F754">
        <v>3</v>
      </c>
      <c r="G754">
        <v>3</v>
      </c>
      <c r="H754">
        <v>3</v>
      </c>
      <c r="I754">
        <v>3</v>
      </c>
      <c r="J754">
        <v>3</v>
      </c>
      <c r="N754">
        <v>0</v>
      </c>
      <c r="O754">
        <v>1</v>
      </c>
      <c r="P754" s="3">
        <v>20031125212658</v>
      </c>
    </row>
    <row r="755" spans="1:16" ht="15">
      <c r="A755" t="s">
        <v>538</v>
      </c>
      <c r="B755">
        <v>5</v>
      </c>
      <c r="C755">
        <v>2</v>
      </c>
      <c r="D755">
        <v>0</v>
      </c>
      <c r="E755">
        <v>3</v>
      </c>
      <c r="F755">
        <v>0</v>
      </c>
      <c r="G755">
        <v>0</v>
      </c>
      <c r="H755">
        <v>0</v>
      </c>
      <c r="I755">
        <v>2</v>
      </c>
      <c r="J755">
        <v>2</v>
      </c>
      <c r="N755">
        <v>0</v>
      </c>
      <c r="O755">
        <v>0</v>
      </c>
      <c r="P755" s="3">
        <v>20031126033849</v>
      </c>
    </row>
    <row r="756" spans="1:16" ht="30">
      <c r="A756" t="s">
        <v>572</v>
      </c>
      <c r="B756">
        <v>5</v>
      </c>
      <c r="C756">
        <v>0</v>
      </c>
      <c r="D756">
        <v>0</v>
      </c>
      <c r="E756">
        <v>3</v>
      </c>
      <c r="F756">
        <v>3</v>
      </c>
      <c r="G756">
        <v>3</v>
      </c>
      <c r="H756">
        <v>3</v>
      </c>
      <c r="I756">
        <v>0</v>
      </c>
      <c r="J756">
        <v>0</v>
      </c>
      <c r="K756" s="2" t="s">
        <v>197</v>
      </c>
      <c r="L756" s="2" t="s">
        <v>198</v>
      </c>
      <c r="N756">
        <v>0</v>
      </c>
      <c r="O756">
        <v>1</v>
      </c>
      <c r="P756" s="3">
        <v>20031126103426</v>
      </c>
    </row>
    <row r="757" spans="1:16" ht="30">
      <c r="A757" t="s">
        <v>538</v>
      </c>
      <c r="B757">
        <v>5</v>
      </c>
      <c r="C757">
        <v>0</v>
      </c>
      <c r="D757">
        <v>0</v>
      </c>
      <c r="E757">
        <v>3</v>
      </c>
      <c r="F757">
        <v>3</v>
      </c>
      <c r="G757">
        <v>3</v>
      </c>
      <c r="H757">
        <v>3</v>
      </c>
      <c r="I757">
        <v>0</v>
      </c>
      <c r="J757">
        <v>0</v>
      </c>
      <c r="K757" s="2" t="s">
        <v>197</v>
      </c>
      <c r="L757" s="2" t="s">
        <v>198</v>
      </c>
      <c r="N757">
        <v>0</v>
      </c>
      <c r="O757">
        <v>1</v>
      </c>
      <c r="P757" s="3">
        <v>20031126103435</v>
      </c>
    </row>
    <row r="758" spans="1:16" ht="60">
      <c r="A758" t="s">
        <v>531</v>
      </c>
      <c r="B758">
        <v>4</v>
      </c>
      <c r="C758">
        <v>2</v>
      </c>
      <c r="D758">
        <v>2</v>
      </c>
      <c r="E758">
        <v>2</v>
      </c>
      <c r="F758">
        <v>1</v>
      </c>
      <c r="G758">
        <v>2</v>
      </c>
      <c r="H758">
        <v>2</v>
      </c>
      <c r="I758">
        <v>2</v>
      </c>
      <c r="J758">
        <v>3</v>
      </c>
      <c r="K758" s="2" t="s">
        <v>199</v>
      </c>
      <c r="L758" s="2" t="s">
        <v>199</v>
      </c>
      <c r="M758" s="2" t="s">
        <v>200</v>
      </c>
      <c r="N758">
        <v>0</v>
      </c>
      <c r="O758">
        <v>0</v>
      </c>
      <c r="P758" s="3">
        <v>20031126104548</v>
      </c>
    </row>
    <row r="759" spans="1:16" ht="45">
      <c r="A759" t="s">
        <v>531</v>
      </c>
      <c r="B759">
        <v>5</v>
      </c>
      <c r="C759">
        <v>3</v>
      </c>
      <c r="D759">
        <v>0</v>
      </c>
      <c r="E759">
        <v>2</v>
      </c>
      <c r="F759">
        <v>3</v>
      </c>
      <c r="G759">
        <v>3</v>
      </c>
      <c r="H759">
        <v>0</v>
      </c>
      <c r="I759">
        <v>0</v>
      </c>
      <c r="J759">
        <v>0</v>
      </c>
      <c r="K759" s="2" t="s">
        <v>201</v>
      </c>
      <c r="N759">
        <v>2</v>
      </c>
      <c r="O759">
        <v>0</v>
      </c>
      <c r="P759" s="3">
        <v>20031126114717</v>
      </c>
    </row>
    <row r="760" spans="1:16" ht="15">
      <c r="A760" t="s">
        <v>538</v>
      </c>
      <c r="B760">
        <v>5</v>
      </c>
      <c r="C760">
        <v>0</v>
      </c>
      <c r="D760">
        <v>0</v>
      </c>
      <c r="E760">
        <v>2</v>
      </c>
      <c r="F760">
        <v>2</v>
      </c>
      <c r="G760">
        <v>0</v>
      </c>
      <c r="I760">
        <v>0</v>
      </c>
      <c r="J760">
        <v>0</v>
      </c>
      <c r="N760">
        <v>0</v>
      </c>
      <c r="O760">
        <v>0</v>
      </c>
      <c r="P760" s="3">
        <v>20031126193826</v>
      </c>
    </row>
    <row r="761" spans="1:16" ht="30">
      <c r="A761" t="s">
        <v>531</v>
      </c>
      <c r="B761">
        <v>6</v>
      </c>
      <c r="C761">
        <v>0</v>
      </c>
      <c r="D761">
        <v>0</v>
      </c>
      <c r="E761">
        <v>3</v>
      </c>
      <c r="F761">
        <v>2</v>
      </c>
      <c r="G761">
        <v>3</v>
      </c>
      <c r="H761">
        <v>3</v>
      </c>
      <c r="I761">
        <v>0</v>
      </c>
      <c r="J761">
        <v>0</v>
      </c>
      <c r="K761" s="2" t="s">
        <v>146</v>
      </c>
      <c r="L761" s="2" t="s">
        <v>475</v>
      </c>
      <c r="M761" s="2" t="s">
        <v>315</v>
      </c>
      <c r="N761">
        <v>2</v>
      </c>
      <c r="O761">
        <v>0</v>
      </c>
      <c r="P761" s="3">
        <v>20031128181615</v>
      </c>
    </row>
    <row r="762" spans="1:16" ht="120">
      <c r="A762" t="s">
        <v>538</v>
      </c>
      <c r="B762">
        <v>5</v>
      </c>
      <c r="C762">
        <v>2</v>
      </c>
      <c r="D762">
        <v>1</v>
      </c>
      <c r="E762">
        <v>0</v>
      </c>
      <c r="F762">
        <v>0</v>
      </c>
      <c r="G762">
        <v>0</v>
      </c>
      <c r="H762">
        <v>0</v>
      </c>
      <c r="I762">
        <v>0</v>
      </c>
      <c r="J762">
        <v>0</v>
      </c>
      <c r="K762" s="2" t="s">
        <v>147</v>
      </c>
      <c r="M762" s="2" t="s">
        <v>148</v>
      </c>
      <c r="N762">
        <v>0</v>
      </c>
      <c r="O762">
        <v>0</v>
      </c>
      <c r="P762" s="3">
        <v>20031128192628</v>
      </c>
    </row>
    <row r="763" spans="1:16" ht="15">
      <c r="A763" t="s">
        <v>572</v>
      </c>
      <c r="B763">
        <v>5</v>
      </c>
      <c r="C763">
        <v>0</v>
      </c>
      <c r="D763">
        <v>0</v>
      </c>
      <c r="E763">
        <v>2</v>
      </c>
      <c r="F763">
        <v>2</v>
      </c>
      <c r="G763">
        <v>2</v>
      </c>
      <c r="H763">
        <v>2</v>
      </c>
      <c r="I763">
        <v>2</v>
      </c>
      <c r="J763">
        <v>2</v>
      </c>
      <c r="K763" s="2" t="s">
        <v>149</v>
      </c>
      <c r="L763" s="2" t="s">
        <v>150</v>
      </c>
      <c r="M763" s="2" t="s">
        <v>151</v>
      </c>
      <c r="N763">
        <v>1</v>
      </c>
      <c r="O763">
        <v>1</v>
      </c>
      <c r="P763" s="3">
        <v>20031129131549</v>
      </c>
    </row>
    <row r="764" spans="1:16" ht="105">
      <c r="A764" t="s">
        <v>538</v>
      </c>
      <c r="B764">
        <v>6</v>
      </c>
      <c r="C764">
        <v>4</v>
      </c>
      <c r="D764">
        <v>3</v>
      </c>
      <c r="E764">
        <v>4</v>
      </c>
      <c r="F764">
        <v>4</v>
      </c>
      <c r="G764">
        <v>4</v>
      </c>
      <c r="H764">
        <v>4</v>
      </c>
      <c r="I764">
        <v>4</v>
      </c>
      <c r="J764">
        <v>4</v>
      </c>
      <c r="K764" s="2" t="s">
        <v>152</v>
      </c>
      <c r="L764" s="2" t="s">
        <v>153</v>
      </c>
      <c r="M764" s="2" t="s">
        <v>154</v>
      </c>
      <c r="N764">
        <v>1</v>
      </c>
      <c r="O764">
        <v>0</v>
      </c>
      <c r="P764" s="3">
        <v>20031129133911</v>
      </c>
    </row>
    <row r="765" spans="1:16" ht="15">
      <c r="A765" t="s">
        <v>538</v>
      </c>
      <c r="B765">
        <v>5</v>
      </c>
      <c r="C765">
        <v>2</v>
      </c>
      <c r="D765">
        <v>0</v>
      </c>
      <c r="E765">
        <v>3</v>
      </c>
      <c r="F765">
        <v>0</v>
      </c>
      <c r="G765">
        <v>0</v>
      </c>
      <c r="H765">
        <v>3</v>
      </c>
      <c r="I765">
        <v>0</v>
      </c>
      <c r="J765">
        <v>2</v>
      </c>
      <c r="N765">
        <v>0</v>
      </c>
      <c r="O765">
        <v>1</v>
      </c>
      <c r="P765" s="3">
        <v>20031129164220</v>
      </c>
    </row>
    <row r="766" spans="1:16" ht="15">
      <c r="A766" t="s">
        <v>538</v>
      </c>
      <c r="B766">
        <v>4</v>
      </c>
      <c r="C766">
        <v>1</v>
      </c>
      <c r="D766">
        <v>2</v>
      </c>
      <c r="E766">
        <v>2</v>
      </c>
      <c r="F766">
        <v>2</v>
      </c>
      <c r="G766">
        <v>2</v>
      </c>
      <c r="H766">
        <v>2</v>
      </c>
      <c r="I766">
        <v>2</v>
      </c>
      <c r="J766">
        <v>2</v>
      </c>
      <c r="N766">
        <v>0</v>
      </c>
      <c r="O766">
        <v>0</v>
      </c>
      <c r="P766" s="3">
        <v>20031130142739</v>
      </c>
    </row>
    <row r="767" spans="1:16" ht="15">
      <c r="A767" t="s">
        <v>531</v>
      </c>
      <c r="B767">
        <v>6</v>
      </c>
      <c r="C767">
        <v>4</v>
      </c>
      <c r="D767">
        <v>3</v>
      </c>
      <c r="E767">
        <v>3</v>
      </c>
      <c r="F767">
        <v>0</v>
      </c>
      <c r="G767">
        <v>0</v>
      </c>
      <c r="H767">
        <v>0</v>
      </c>
      <c r="I767">
        <v>3</v>
      </c>
      <c r="J767">
        <v>3</v>
      </c>
      <c r="N767">
        <v>0</v>
      </c>
      <c r="O767">
        <v>0</v>
      </c>
      <c r="P767" s="3">
        <v>20031130155938</v>
      </c>
    </row>
    <row r="768" spans="1:16" ht="15">
      <c r="A768" t="s">
        <v>538</v>
      </c>
      <c r="B768">
        <v>3</v>
      </c>
      <c r="C768">
        <v>0</v>
      </c>
      <c r="D768">
        <v>0</v>
      </c>
      <c r="E768">
        <v>0</v>
      </c>
      <c r="F768">
        <v>0</v>
      </c>
      <c r="G768">
        <v>0</v>
      </c>
      <c r="H768">
        <v>0</v>
      </c>
      <c r="I768">
        <v>0</v>
      </c>
      <c r="J768">
        <v>0</v>
      </c>
      <c r="N768">
        <v>0</v>
      </c>
      <c r="O768">
        <v>0</v>
      </c>
      <c r="P768" s="3">
        <v>20031130173555</v>
      </c>
    </row>
    <row r="769" spans="1:16" ht="15">
      <c r="A769" t="s">
        <v>572</v>
      </c>
      <c r="B769">
        <v>5</v>
      </c>
      <c r="C769">
        <v>4</v>
      </c>
      <c r="D769">
        <v>3</v>
      </c>
      <c r="E769">
        <v>3</v>
      </c>
      <c r="F769">
        <v>2</v>
      </c>
      <c r="G769">
        <v>2</v>
      </c>
      <c r="H769">
        <v>3</v>
      </c>
      <c r="I769">
        <v>3</v>
      </c>
      <c r="J769">
        <v>3</v>
      </c>
      <c r="K769" s="2" t="s">
        <v>155</v>
      </c>
      <c r="N769">
        <v>0</v>
      </c>
      <c r="O769">
        <v>0</v>
      </c>
      <c r="P769" s="3">
        <v>20031130202412</v>
      </c>
    </row>
    <row r="770" spans="2:16" ht="15">
      <c r="B770">
        <v>2</v>
      </c>
      <c r="N770">
        <v>0</v>
      </c>
      <c r="O770">
        <v>0</v>
      </c>
      <c r="P770" s="3">
        <v>20031130214545</v>
      </c>
    </row>
    <row r="771" spans="1:16" ht="60">
      <c r="A771" t="s">
        <v>572</v>
      </c>
      <c r="B771">
        <v>6</v>
      </c>
      <c r="C771">
        <v>3</v>
      </c>
      <c r="D771">
        <v>3</v>
      </c>
      <c r="E771">
        <v>3</v>
      </c>
      <c r="F771">
        <v>3</v>
      </c>
      <c r="G771">
        <v>3</v>
      </c>
      <c r="H771">
        <v>0</v>
      </c>
      <c r="I771">
        <v>0</v>
      </c>
      <c r="J771">
        <v>0</v>
      </c>
      <c r="K771" s="2" t="s">
        <v>156</v>
      </c>
      <c r="L771" s="2" t="s">
        <v>157</v>
      </c>
      <c r="N771">
        <v>4</v>
      </c>
      <c r="O771">
        <v>1</v>
      </c>
      <c r="P771" s="3">
        <v>20031130223921</v>
      </c>
    </row>
    <row r="772" spans="1:16" ht="30">
      <c r="A772" t="s">
        <v>572</v>
      </c>
      <c r="C772">
        <v>3</v>
      </c>
      <c r="D772">
        <v>0</v>
      </c>
      <c r="E772">
        <v>1</v>
      </c>
      <c r="F772">
        <v>0</v>
      </c>
      <c r="G772">
        <v>0</v>
      </c>
      <c r="H772">
        <v>0</v>
      </c>
      <c r="I772">
        <v>2</v>
      </c>
      <c r="J772">
        <v>1</v>
      </c>
      <c r="K772" s="2" t="s">
        <v>158</v>
      </c>
      <c r="L772" s="2" t="s">
        <v>159</v>
      </c>
      <c r="M772" s="2" t="s">
        <v>160</v>
      </c>
      <c r="N772">
        <v>0</v>
      </c>
      <c r="O772">
        <v>0</v>
      </c>
      <c r="P772" s="3">
        <v>20031130234727</v>
      </c>
    </row>
    <row r="773" spans="2:16" ht="15">
      <c r="B773">
        <v>2</v>
      </c>
      <c r="P773" s="3">
        <v>20031201010229</v>
      </c>
    </row>
    <row r="774" spans="1:16" ht="45">
      <c r="A774" t="s">
        <v>538</v>
      </c>
      <c r="B774">
        <v>6</v>
      </c>
      <c r="C774">
        <v>3</v>
      </c>
      <c r="D774">
        <v>0</v>
      </c>
      <c r="E774">
        <v>3</v>
      </c>
      <c r="F774">
        <v>3</v>
      </c>
      <c r="G774">
        <v>0</v>
      </c>
      <c r="H774">
        <v>2</v>
      </c>
      <c r="I774">
        <v>3</v>
      </c>
      <c r="J774">
        <v>4</v>
      </c>
      <c r="K774" s="2" t="s">
        <v>161</v>
      </c>
      <c r="L774" s="2" t="s">
        <v>162</v>
      </c>
      <c r="M774" s="2" t="s">
        <v>163</v>
      </c>
      <c r="N774">
        <v>0</v>
      </c>
      <c r="O774">
        <v>1</v>
      </c>
      <c r="P774" s="3">
        <v>20031201093414</v>
      </c>
    </row>
    <row r="775" spans="1:16" ht="15">
      <c r="A775" t="s">
        <v>531</v>
      </c>
      <c r="B775">
        <v>5</v>
      </c>
      <c r="C775">
        <v>2</v>
      </c>
      <c r="D775">
        <v>1</v>
      </c>
      <c r="E775">
        <v>3</v>
      </c>
      <c r="F775">
        <v>2</v>
      </c>
      <c r="G775">
        <v>3</v>
      </c>
      <c r="H775">
        <v>2</v>
      </c>
      <c r="I775">
        <v>2</v>
      </c>
      <c r="J775">
        <v>3</v>
      </c>
      <c r="N775">
        <v>3</v>
      </c>
      <c r="O775">
        <v>0</v>
      </c>
      <c r="P775" s="3">
        <v>20031201113324</v>
      </c>
    </row>
    <row r="776" spans="1:16" ht="15">
      <c r="A776" t="s">
        <v>572</v>
      </c>
      <c r="B776">
        <v>4</v>
      </c>
      <c r="C776">
        <v>0</v>
      </c>
      <c r="D776">
        <v>0</v>
      </c>
      <c r="E776">
        <v>0</v>
      </c>
      <c r="F776">
        <v>0</v>
      </c>
      <c r="G776">
        <v>0</v>
      </c>
      <c r="H776">
        <v>0</v>
      </c>
      <c r="I776">
        <v>0</v>
      </c>
      <c r="J776">
        <v>0</v>
      </c>
      <c r="N776">
        <v>0</v>
      </c>
      <c r="O776">
        <v>0</v>
      </c>
      <c r="P776" s="3">
        <v>20031201231043</v>
      </c>
    </row>
    <row r="777" spans="1:16" ht="15">
      <c r="A777" t="s">
        <v>538</v>
      </c>
      <c r="B777">
        <v>3</v>
      </c>
      <c r="C777">
        <v>0</v>
      </c>
      <c r="D777">
        <v>0</v>
      </c>
      <c r="E777">
        <v>0</v>
      </c>
      <c r="F777">
        <v>0</v>
      </c>
      <c r="G777">
        <v>0</v>
      </c>
      <c r="H777">
        <v>0</v>
      </c>
      <c r="I777">
        <v>0</v>
      </c>
      <c r="J777">
        <v>0</v>
      </c>
      <c r="K777" s="2" t="s">
        <v>734</v>
      </c>
      <c r="L777" s="2" t="s">
        <v>734</v>
      </c>
      <c r="M777" s="2" t="s">
        <v>734</v>
      </c>
      <c r="N777">
        <v>0</v>
      </c>
      <c r="O777">
        <v>0</v>
      </c>
      <c r="P777" s="3">
        <v>20031202121712</v>
      </c>
    </row>
    <row r="778" spans="1:16" ht="30">
      <c r="A778" t="s">
        <v>538</v>
      </c>
      <c r="B778">
        <v>6</v>
      </c>
      <c r="C778">
        <v>0</v>
      </c>
      <c r="D778">
        <v>0</v>
      </c>
      <c r="E778">
        <v>3</v>
      </c>
      <c r="F778">
        <v>3</v>
      </c>
      <c r="G778">
        <v>0</v>
      </c>
      <c r="H778">
        <v>3</v>
      </c>
      <c r="I778">
        <v>3</v>
      </c>
      <c r="J778">
        <v>3</v>
      </c>
      <c r="K778" s="2" t="s">
        <v>164</v>
      </c>
      <c r="N778">
        <v>3</v>
      </c>
      <c r="O778">
        <v>1</v>
      </c>
      <c r="P778" s="3">
        <v>20031202134316</v>
      </c>
    </row>
    <row r="779" spans="1:16" ht="75">
      <c r="A779" t="s">
        <v>538</v>
      </c>
      <c r="B779">
        <v>5</v>
      </c>
      <c r="C779">
        <v>4</v>
      </c>
      <c r="D779">
        <v>0</v>
      </c>
      <c r="E779">
        <v>4</v>
      </c>
      <c r="F779">
        <v>0</v>
      </c>
      <c r="G779">
        <v>0</v>
      </c>
      <c r="H779">
        <v>0</v>
      </c>
      <c r="I779">
        <v>0</v>
      </c>
      <c r="J779">
        <v>0</v>
      </c>
      <c r="K779" s="2" t="s">
        <v>165</v>
      </c>
      <c r="N779">
        <v>0</v>
      </c>
      <c r="O779">
        <v>0</v>
      </c>
      <c r="P779" s="3">
        <v>20031202134738</v>
      </c>
    </row>
    <row r="780" spans="1:16" ht="30">
      <c r="A780" t="s">
        <v>572</v>
      </c>
      <c r="B780">
        <v>5</v>
      </c>
      <c r="C780">
        <v>3</v>
      </c>
      <c r="D780">
        <v>3</v>
      </c>
      <c r="E780">
        <v>3</v>
      </c>
      <c r="F780">
        <v>3</v>
      </c>
      <c r="G780">
        <v>3</v>
      </c>
      <c r="H780">
        <v>3</v>
      </c>
      <c r="I780">
        <v>3</v>
      </c>
      <c r="J780">
        <v>4</v>
      </c>
      <c r="K780" s="2" t="s">
        <v>166</v>
      </c>
      <c r="M780" s="2" t="s">
        <v>167</v>
      </c>
      <c r="N780">
        <v>1</v>
      </c>
      <c r="O780">
        <v>1</v>
      </c>
      <c r="P780" s="3">
        <v>20031202163031</v>
      </c>
    </row>
    <row r="781" spans="1:16" ht="45">
      <c r="A781" t="s">
        <v>538</v>
      </c>
      <c r="B781">
        <v>5</v>
      </c>
      <c r="C781">
        <v>0</v>
      </c>
      <c r="D781">
        <v>4</v>
      </c>
      <c r="E781">
        <v>0</v>
      </c>
      <c r="F781">
        <v>0</v>
      </c>
      <c r="G781">
        <v>0</v>
      </c>
      <c r="H781">
        <v>0</v>
      </c>
      <c r="I781">
        <v>0</v>
      </c>
      <c r="J781">
        <v>0</v>
      </c>
      <c r="K781" s="2" t="s">
        <v>168</v>
      </c>
      <c r="L781" s="2" t="s">
        <v>169</v>
      </c>
      <c r="N781">
        <v>0</v>
      </c>
      <c r="O781">
        <v>0</v>
      </c>
      <c r="P781" s="3">
        <v>20031202203233</v>
      </c>
    </row>
    <row r="782" spans="1:16" ht="30">
      <c r="A782" t="s">
        <v>538</v>
      </c>
      <c r="B782">
        <v>5</v>
      </c>
      <c r="C782">
        <v>0</v>
      </c>
      <c r="D782">
        <v>0</v>
      </c>
      <c r="E782">
        <v>2</v>
      </c>
      <c r="F782">
        <v>0</v>
      </c>
      <c r="G782">
        <v>0</v>
      </c>
      <c r="H782">
        <v>3</v>
      </c>
      <c r="I782">
        <v>2</v>
      </c>
      <c r="J782">
        <v>3</v>
      </c>
      <c r="K782" s="2" t="s">
        <v>170</v>
      </c>
      <c r="L782" s="2" t="s">
        <v>171</v>
      </c>
      <c r="N782">
        <v>0</v>
      </c>
      <c r="O782">
        <v>1</v>
      </c>
      <c r="P782" s="3">
        <v>20031203002327</v>
      </c>
    </row>
    <row r="783" spans="1:16" ht="15">
      <c r="A783" t="s">
        <v>572</v>
      </c>
      <c r="B783">
        <v>5</v>
      </c>
      <c r="C783">
        <v>0</v>
      </c>
      <c r="D783">
        <v>0</v>
      </c>
      <c r="E783">
        <v>3</v>
      </c>
      <c r="F783">
        <v>0</v>
      </c>
      <c r="G783">
        <v>0</v>
      </c>
      <c r="H783">
        <v>0</v>
      </c>
      <c r="I783">
        <v>2</v>
      </c>
      <c r="J783">
        <v>3</v>
      </c>
      <c r="K783" s="2" t="s">
        <v>172</v>
      </c>
      <c r="L783" s="2" t="s">
        <v>172</v>
      </c>
      <c r="M783" s="2" t="s">
        <v>490</v>
      </c>
      <c r="N783">
        <v>0</v>
      </c>
      <c r="O783">
        <v>0</v>
      </c>
      <c r="P783" s="3">
        <v>20031203121022</v>
      </c>
    </row>
    <row r="784" spans="1:16" ht="60">
      <c r="A784" t="s">
        <v>237</v>
      </c>
      <c r="B784">
        <v>6</v>
      </c>
      <c r="C784">
        <v>3</v>
      </c>
      <c r="D784">
        <v>3</v>
      </c>
      <c r="E784">
        <v>4</v>
      </c>
      <c r="F784">
        <v>3</v>
      </c>
      <c r="G784">
        <v>3</v>
      </c>
      <c r="H784">
        <v>3</v>
      </c>
      <c r="I784">
        <v>3</v>
      </c>
      <c r="J784">
        <v>4</v>
      </c>
      <c r="K784" s="2" t="s">
        <v>173</v>
      </c>
      <c r="L784" s="2" t="s">
        <v>236</v>
      </c>
      <c r="M784" s="2" t="s">
        <v>236</v>
      </c>
      <c r="N784">
        <v>0</v>
      </c>
      <c r="O784">
        <v>0</v>
      </c>
      <c r="P784" s="3">
        <v>20031203222537</v>
      </c>
    </row>
    <row r="785" spans="1:16" ht="60">
      <c r="A785" t="s">
        <v>538</v>
      </c>
      <c r="B785">
        <v>5</v>
      </c>
      <c r="C785">
        <v>2</v>
      </c>
      <c r="E785">
        <v>3</v>
      </c>
      <c r="F785">
        <v>2</v>
      </c>
      <c r="G785">
        <v>2</v>
      </c>
      <c r="H785">
        <v>2</v>
      </c>
      <c r="I785">
        <v>2</v>
      </c>
      <c r="J785">
        <v>2</v>
      </c>
      <c r="K785" s="2" t="s">
        <v>174</v>
      </c>
      <c r="L785" s="2" t="s">
        <v>175</v>
      </c>
      <c r="M785" s="2" t="s">
        <v>176</v>
      </c>
      <c r="N785">
        <v>4</v>
      </c>
      <c r="O785">
        <v>1</v>
      </c>
      <c r="P785" s="3">
        <v>20031204102954</v>
      </c>
    </row>
    <row r="786" spans="1:16" ht="45">
      <c r="A786" t="s">
        <v>538</v>
      </c>
      <c r="B786">
        <v>6</v>
      </c>
      <c r="C786">
        <v>0</v>
      </c>
      <c r="D786">
        <v>0</v>
      </c>
      <c r="E786">
        <v>3</v>
      </c>
      <c r="F786">
        <v>2</v>
      </c>
      <c r="G786">
        <v>2</v>
      </c>
      <c r="H786">
        <v>1</v>
      </c>
      <c r="I786">
        <v>2</v>
      </c>
      <c r="J786">
        <v>3</v>
      </c>
      <c r="K786" s="2" t="s">
        <v>99</v>
      </c>
      <c r="L786" s="2" t="s">
        <v>100</v>
      </c>
      <c r="M786" s="2" t="s">
        <v>101</v>
      </c>
      <c r="N786">
        <v>1</v>
      </c>
      <c r="O786">
        <v>1</v>
      </c>
      <c r="P786" s="3">
        <v>20031204103724</v>
      </c>
    </row>
    <row r="787" spans="1:16" ht="30">
      <c r="A787" t="s">
        <v>538</v>
      </c>
      <c r="B787">
        <v>6</v>
      </c>
      <c r="C787">
        <v>0</v>
      </c>
      <c r="D787">
        <v>0</v>
      </c>
      <c r="E787">
        <v>4</v>
      </c>
      <c r="F787">
        <v>0</v>
      </c>
      <c r="G787">
        <v>0</v>
      </c>
      <c r="H787">
        <v>0</v>
      </c>
      <c r="I787">
        <v>0</v>
      </c>
      <c r="J787">
        <v>0</v>
      </c>
      <c r="K787" s="2" t="s">
        <v>102</v>
      </c>
      <c r="N787">
        <v>1</v>
      </c>
      <c r="O787">
        <v>2</v>
      </c>
      <c r="P787" s="3">
        <v>20031204115609</v>
      </c>
    </row>
    <row r="788" spans="1:16" ht="15">
      <c r="A788" t="s">
        <v>237</v>
      </c>
      <c r="B788">
        <v>5</v>
      </c>
      <c r="C788">
        <v>0</v>
      </c>
      <c r="D788">
        <v>0</v>
      </c>
      <c r="E788">
        <v>2</v>
      </c>
      <c r="F788">
        <v>0</v>
      </c>
      <c r="G788">
        <v>0</v>
      </c>
      <c r="H788">
        <v>0</v>
      </c>
      <c r="I788">
        <v>0</v>
      </c>
      <c r="J788">
        <v>0</v>
      </c>
      <c r="N788">
        <v>0</v>
      </c>
      <c r="O788">
        <v>0</v>
      </c>
      <c r="P788" s="3">
        <v>20031204144520</v>
      </c>
    </row>
    <row r="789" spans="2:16" ht="15">
      <c r="B789">
        <v>5</v>
      </c>
      <c r="C789">
        <v>4</v>
      </c>
      <c r="D789">
        <v>4</v>
      </c>
      <c r="E789">
        <v>4</v>
      </c>
      <c r="F789">
        <v>4</v>
      </c>
      <c r="G789">
        <v>4</v>
      </c>
      <c r="I789">
        <v>4</v>
      </c>
      <c r="J789">
        <v>4</v>
      </c>
      <c r="N789">
        <v>1</v>
      </c>
      <c r="O789">
        <v>2</v>
      </c>
      <c r="P789" s="3">
        <v>20031204150634</v>
      </c>
    </row>
    <row r="790" spans="1:16" ht="45">
      <c r="A790" t="s">
        <v>531</v>
      </c>
      <c r="B790">
        <v>2</v>
      </c>
      <c r="C790">
        <v>0</v>
      </c>
      <c r="D790">
        <v>0</v>
      </c>
      <c r="E790">
        <v>3</v>
      </c>
      <c r="F790">
        <v>3</v>
      </c>
      <c r="G790">
        <v>3</v>
      </c>
      <c r="H790">
        <v>3</v>
      </c>
      <c r="I790">
        <v>3</v>
      </c>
      <c r="J790">
        <v>3</v>
      </c>
      <c r="K790" s="2" t="s">
        <v>103</v>
      </c>
      <c r="L790" s="2" t="s">
        <v>104</v>
      </c>
      <c r="M790" s="2" t="s">
        <v>104</v>
      </c>
      <c r="N790">
        <v>1</v>
      </c>
      <c r="O790">
        <v>1</v>
      </c>
      <c r="P790" s="3">
        <v>20031204221547</v>
      </c>
    </row>
    <row r="791" spans="1:16" ht="45">
      <c r="A791" t="s">
        <v>538</v>
      </c>
      <c r="B791">
        <v>6</v>
      </c>
      <c r="C791">
        <v>0</v>
      </c>
      <c r="D791">
        <v>0</v>
      </c>
      <c r="E791">
        <v>0</v>
      </c>
      <c r="F791">
        <v>0</v>
      </c>
      <c r="G791">
        <v>2</v>
      </c>
      <c r="H791">
        <v>2</v>
      </c>
      <c r="I791">
        <v>4</v>
      </c>
      <c r="K791" s="2" t="s">
        <v>105</v>
      </c>
      <c r="L791" s="2" t="s">
        <v>315</v>
      </c>
      <c r="N791">
        <v>4</v>
      </c>
      <c r="O791">
        <v>1</v>
      </c>
      <c r="P791" s="3">
        <v>20031206155537</v>
      </c>
    </row>
    <row r="792" spans="1:16" ht="30">
      <c r="A792" t="s">
        <v>538</v>
      </c>
      <c r="B792">
        <v>6</v>
      </c>
      <c r="C792">
        <v>0</v>
      </c>
      <c r="D792">
        <v>2</v>
      </c>
      <c r="E792">
        <v>0</v>
      </c>
      <c r="F792">
        <v>0</v>
      </c>
      <c r="H792">
        <v>3</v>
      </c>
      <c r="I792">
        <v>2</v>
      </c>
      <c r="J792">
        <v>3</v>
      </c>
      <c r="K792" s="2" t="s">
        <v>106</v>
      </c>
      <c r="L792" s="2" t="s">
        <v>510</v>
      </c>
      <c r="N792">
        <v>0</v>
      </c>
      <c r="O792">
        <v>0</v>
      </c>
      <c r="P792" s="3">
        <v>20031207115739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22"/>
  <sheetViews>
    <sheetView workbookViewId="0" topLeftCell="A1">
      <selection activeCell="C106" activeCellId="1" sqref="A106:A113 C106:C113"/>
    </sheetView>
  </sheetViews>
  <sheetFormatPr defaultColWidth="8.88671875" defaultRowHeight="15"/>
  <cols>
    <col min="1" max="1" width="28.4453125" style="0" customWidth="1"/>
    <col min="2" max="2" width="22.5546875" style="0" customWidth="1"/>
    <col min="3" max="3" width="8.88671875" style="6" customWidth="1"/>
  </cols>
  <sheetData>
    <row r="1" spans="1:3" ht="24" customHeight="1" thickBot="1">
      <c r="A1" s="24" t="s">
        <v>892</v>
      </c>
      <c r="B1" s="25"/>
      <c r="C1" s="26"/>
    </row>
    <row r="2" spans="1:3" ht="15.75" thickTop="1">
      <c r="A2" s="23" t="s">
        <v>0</v>
      </c>
      <c r="B2" s="17">
        <f>COUNTIF('Raw Data'!A3:A792,"English 101")</f>
        <v>508</v>
      </c>
      <c r="C2" s="18">
        <f aca="true" t="shared" si="0" ref="C2:C8">B2/790</f>
        <v>0.6430379746835443</v>
      </c>
    </row>
    <row r="3" spans="1:3" ht="15">
      <c r="A3" s="9" t="s">
        <v>1</v>
      </c>
      <c r="B3" s="7">
        <f>COUNTIF('Raw Data'!A3:A792,"English 100")</f>
        <v>92</v>
      </c>
      <c r="C3" s="8">
        <f t="shared" si="0"/>
        <v>0.11645569620253164</v>
      </c>
    </row>
    <row r="4" spans="1:3" ht="15">
      <c r="A4" s="9" t="s">
        <v>2</v>
      </c>
      <c r="B4" s="7">
        <f>COUNTIF('Raw Data'!A3:A792,"English 301")</f>
        <v>41</v>
      </c>
      <c r="C4" s="8">
        <f t="shared" si="0"/>
        <v>0.05189873417721519</v>
      </c>
    </row>
    <row r="5" spans="1:3" ht="15">
      <c r="A5" s="9" t="s">
        <v>3</v>
      </c>
      <c r="B5" s="7">
        <f>COUNTIF('Raw Data'!A3:A792,"English 201")</f>
        <v>46</v>
      </c>
      <c r="C5" s="8">
        <f t="shared" si="0"/>
        <v>0.05822784810126582</v>
      </c>
    </row>
    <row r="6" spans="1:3" ht="15">
      <c r="A6" s="9" t="s">
        <v>4</v>
      </c>
      <c r="B6" s="7">
        <f>COUNTIF('Raw Data'!A3:A792,"Business and Technical Writing courses")</f>
        <v>48</v>
      </c>
      <c r="C6" s="8">
        <f t="shared" si="0"/>
        <v>0.060759493670886074</v>
      </c>
    </row>
    <row r="7" spans="1:3" ht="15">
      <c r="A7" s="7" t="s">
        <v>5</v>
      </c>
      <c r="B7" s="7">
        <f>COUNTIF('Raw Data'!A3:A792,"English 098")</f>
        <v>27</v>
      </c>
      <c r="C7" s="8">
        <f t="shared" si="0"/>
        <v>0.03417721518987342</v>
      </c>
    </row>
    <row r="8" spans="1:3" ht="15">
      <c r="A8" s="9" t="s">
        <v>891</v>
      </c>
      <c r="B8" s="7">
        <f>COUNTBLANK('Raw Data'!A3:A792)</f>
        <v>28</v>
      </c>
      <c r="C8" s="8">
        <f t="shared" si="0"/>
        <v>0.035443037974683546</v>
      </c>
    </row>
    <row r="9" spans="1:3" ht="15">
      <c r="A9" s="14" t="s">
        <v>894</v>
      </c>
      <c r="B9" s="15">
        <f>SUM(B2:B8)</f>
        <v>790</v>
      </c>
      <c r="C9" s="16">
        <f>SUM(C2:C8)</f>
        <v>0.9999999999999998</v>
      </c>
    </row>
    <row r="10" spans="1:3" ht="15">
      <c r="A10" s="21"/>
      <c r="B10" s="21"/>
      <c r="C10" s="22"/>
    </row>
    <row r="11" spans="1:3" ht="15">
      <c r="A11" s="19"/>
      <c r="B11" s="19"/>
      <c r="C11" s="20"/>
    </row>
    <row r="12" spans="1:3" ht="18.75" thickBot="1">
      <c r="A12" s="24" t="s">
        <v>895</v>
      </c>
      <c r="B12" s="25"/>
      <c r="C12" s="26"/>
    </row>
    <row r="13" spans="1:3" ht="15.75" thickTop="1">
      <c r="A13" s="23" t="s">
        <v>222</v>
      </c>
      <c r="B13" s="17">
        <f>COUNTIF('Raw Data'!B3:B792,1)</f>
        <v>1</v>
      </c>
      <c r="C13" s="27">
        <f>B13/166</f>
        <v>0.006024096385542169</v>
      </c>
    </row>
    <row r="14" spans="1:3" ht="15">
      <c r="A14" s="9" t="s">
        <v>223</v>
      </c>
      <c r="B14" s="7">
        <f>COUNTIF('Raw Data'!B3:B792,2)</f>
        <v>123</v>
      </c>
      <c r="C14" s="10">
        <f>B14/166</f>
        <v>0.7409638554216867</v>
      </c>
    </row>
    <row r="15" spans="1:3" ht="15">
      <c r="A15" s="9" t="s">
        <v>224</v>
      </c>
      <c r="B15" s="7">
        <f>COUNTIF('Raw Data'!B3:B792,3)</f>
        <v>42</v>
      </c>
      <c r="C15" s="10">
        <f>B15/166</f>
        <v>0.25301204819277107</v>
      </c>
    </row>
    <row r="16" spans="1:3" ht="15">
      <c r="A16" s="9" t="s">
        <v>228</v>
      </c>
      <c r="B16" s="7">
        <f>SUM(B13:B15)</f>
        <v>166</v>
      </c>
      <c r="C16" s="11">
        <f>B16/774</f>
        <v>0.2144702842377261</v>
      </c>
    </row>
    <row r="17" spans="1:3" ht="15">
      <c r="A17" s="9" t="s">
        <v>225</v>
      </c>
      <c r="B17" s="7">
        <f>COUNTIF('Raw Data'!B3:B792,4)</f>
        <v>76</v>
      </c>
      <c r="C17" s="12">
        <f>B17/608</f>
        <v>0.125</v>
      </c>
    </row>
    <row r="18" spans="1:3" ht="15">
      <c r="A18" s="9" t="s">
        <v>226</v>
      </c>
      <c r="B18" s="7">
        <f>COUNTIF('Raw Data'!B3:B792,5)</f>
        <v>342</v>
      </c>
      <c r="C18" s="12">
        <f>B18/608</f>
        <v>0.5625</v>
      </c>
    </row>
    <row r="19" spans="1:3" ht="15">
      <c r="A19" s="9" t="s">
        <v>227</v>
      </c>
      <c r="B19" s="7">
        <f>COUNTIF('Raw Data'!B3:B792,6)</f>
        <v>190</v>
      </c>
      <c r="C19" s="12">
        <f>B19/608</f>
        <v>0.3125</v>
      </c>
    </row>
    <row r="20" spans="1:3" ht="15">
      <c r="A20" s="9" t="s">
        <v>229</v>
      </c>
      <c r="B20" s="7">
        <f>SUM(B17:B19)</f>
        <v>608</v>
      </c>
      <c r="C20" s="13">
        <f>B20/774</f>
        <v>0.7855297157622739</v>
      </c>
    </row>
    <row r="21" spans="1:3" ht="15">
      <c r="A21" s="9" t="s">
        <v>6</v>
      </c>
      <c r="B21" s="7">
        <f>SUM(B20,B16)</f>
        <v>774</v>
      </c>
      <c r="C21" s="8"/>
    </row>
    <row r="22" spans="1:3" ht="15">
      <c r="A22" s="9" t="s">
        <v>893</v>
      </c>
      <c r="B22" s="7">
        <f>COUNTBLANK('Raw Data'!B3:B792)</f>
        <v>16</v>
      </c>
      <c r="C22" s="8"/>
    </row>
    <row r="23" spans="1:3" ht="15">
      <c r="A23" s="14" t="s">
        <v>894</v>
      </c>
      <c r="B23" s="15">
        <f>SUM(B21:B22)</f>
        <v>790</v>
      </c>
      <c r="C23" s="16"/>
    </row>
    <row r="24" spans="1:3" ht="15">
      <c r="A24" s="21"/>
      <c r="B24" s="21"/>
      <c r="C24" s="22"/>
    </row>
    <row r="25" spans="1:3" ht="15">
      <c r="A25" s="19"/>
      <c r="B25" s="19"/>
      <c r="C25" s="20"/>
    </row>
    <row r="26" spans="1:3" ht="18.75" thickBot="1">
      <c r="A26" s="24" t="s">
        <v>672</v>
      </c>
      <c r="B26" s="25"/>
      <c r="C26" s="26"/>
    </row>
    <row r="27" spans="1:3" ht="15.75" thickTop="1">
      <c r="A27" s="23" t="s">
        <v>734</v>
      </c>
      <c r="B27" s="17">
        <f>COUNTIF('Raw Data'!C3:C792,"0")</f>
        <v>345</v>
      </c>
      <c r="C27" s="18">
        <f aca="true" t="shared" si="1" ref="C27:C32">B27/790</f>
        <v>0.43670886075949367</v>
      </c>
    </row>
    <row r="28" spans="1:3" ht="15">
      <c r="A28" s="9" t="s">
        <v>896</v>
      </c>
      <c r="B28" s="7">
        <f>COUNTIF('Raw Data'!C3:C792,"1")</f>
        <v>33</v>
      </c>
      <c r="C28" s="8">
        <f t="shared" si="1"/>
        <v>0.04177215189873418</v>
      </c>
    </row>
    <row r="29" spans="1:3" ht="15">
      <c r="A29" s="9" t="s">
        <v>897</v>
      </c>
      <c r="B29" s="7">
        <f>COUNTIF('Raw Data'!C3:C792,"2")</f>
        <v>167</v>
      </c>
      <c r="C29" s="8">
        <f t="shared" si="1"/>
        <v>0.21139240506329113</v>
      </c>
    </row>
    <row r="30" spans="1:3" ht="15">
      <c r="A30" s="9" t="s">
        <v>898</v>
      </c>
      <c r="B30" s="7">
        <f>COUNTIF('Raw Data'!C3:C792,"3")</f>
        <v>147</v>
      </c>
      <c r="C30" s="8">
        <f t="shared" si="1"/>
        <v>0.1860759493670886</v>
      </c>
    </row>
    <row r="31" spans="1:3" ht="15">
      <c r="A31" s="9" t="s">
        <v>899</v>
      </c>
      <c r="B31" s="7">
        <f>COUNTIF('Raw Data'!C3:C792,"4")</f>
        <v>54</v>
      </c>
      <c r="C31" s="8">
        <f t="shared" si="1"/>
        <v>0.06835443037974684</v>
      </c>
    </row>
    <row r="32" spans="1:3" ht="15">
      <c r="A32" s="9" t="s">
        <v>900</v>
      </c>
      <c r="B32" s="7">
        <f>COUNTBLANK('Raw Data'!C3:C792)</f>
        <v>44</v>
      </c>
      <c r="C32" s="8">
        <f t="shared" si="1"/>
        <v>0.05569620253164557</v>
      </c>
    </row>
    <row r="33" spans="1:3" ht="15">
      <c r="A33" s="14" t="s">
        <v>894</v>
      </c>
      <c r="B33" s="15">
        <f>SUM(B27:B32)</f>
        <v>790</v>
      </c>
      <c r="C33" s="16">
        <f>SUM(C27:C32)</f>
        <v>1</v>
      </c>
    </row>
    <row r="34" spans="1:3" ht="15">
      <c r="A34" s="21"/>
      <c r="B34" s="21"/>
      <c r="C34" s="22"/>
    </row>
    <row r="35" spans="1:3" ht="15">
      <c r="A35" s="19"/>
      <c r="B35" s="19"/>
      <c r="C35" s="20"/>
    </row>
    <row r="36" spans="1:3" ht="18.75" thickBot="1">
      <c r="A36" s="24" t="s">
        <v>901</v>
      </c>
      <c r="B36" s="25"/>
      <c r="C36" s="26"/>
    </row>
    <row r="37" spans="1:3" ht="15.75" thickTop="1">
      <c r="A37" s="23" t="s">
        <v>734</v>
      </c>
      <c r="B37" s="17">
        <f>COUNTIF('Raw Data'!D3:D792,"0")</f>
        <v>437</v>
      </c>
      <c r="C37" s="18">
        <f aca="true" t="shared" si="2" ref="C37:C42">B37/790</f>
        <v>0.5531645569620253</v>
      </c>
    </row>
    <row r="38" spans="1:3" ht="15">
      <c r="A38" s="9" t="s">
        <v>896</v>
      </c>
      <c r="B38" s="7">
        <f>COUNTIF('Raw Data'!D3:D792,"1")</f>
        <v>37</v>
      </c>
      <c r="C38" s="8">
        <f t="shared" si="2"/>
        <v>0.04683544303797468</v>
      </c>
    </row>
    <row r="39" spans="1:3" ht="15">
      <c r="A39" s="9" t="s">
        <v>897</v>
      </c>
      <c r="B39" s="7">
        <f>COUNTIF('Raw Data'!D3:D792,"2")</f>
        <v>137</v>
      </c>
      <c r="C39" s="8">
        <f t="shared" si="2"/>
        <v>0.17341772151898735</v>
      </c>
    </row>
    <row r="40" spans="1:3" ht="15">
      <c r="A40" s="9" t="s">
        <v>898</v>
      </c>
      <c r="B40" s="7">
        <f>COUNTIF('Raw Data'!D3:D792,"3")</f>
        <v>111</v>
      </c>
      <c r="C40" s="8">
        <f t="shared" si="2"/>
        <v>0.14050632911392405</v>
      </c>
    </row>
    <row r="41" spans="1:3" ht="15">
      <c r="A41" s="9" t="s">
        <v>899</v>
      </c>
      <c r="B41" s="7">
        <f>COUNTIF('Raw Data'!D3:D792,"4")</f>
        <v>29</v>
      </c>
      <c r="C41" s="8">
        <f t="shared" si="2"/>
        <v>0.03670886075949367</v>
      </c>
    </row>
    <row r="42" spans="1:3" ht="15">
      <c r="A42" s="9" t="s">
        <v>900</v>
      </c>
      <c r="B42" s="7">
        <f>COUNTBLANK('Raw Data'!D3:D792)</f>
        <v>39</v>
      </c>
      <c r="C42" s="8">
        <f t="shared" si="2"/>
        <v>0.049367088607594936</v>
      </c>
    </row>
    <row r="43" spans="1:3" ht="15">
      <c r="A43" s="14" t="s">
        <v>894</v>
      </c>
      <c r="B43" s="15">
        <f>SUM(B37:B42)</f>
        <v>790</v>
      </c>
      <c r="C43" s="16">
        <f>SUM(C37:C42)</f>
        <v>1</v>
      </c>
    </row>
    <row r="44" spans="1:3" ht="15">
      <c r="A44" s="21"/>
      <c r="B44" s="21"/>
      <c r="C44" s="22"/>
    </row>
    <row r="45" spans="1:3" ht="15">
      <c r="A45" s="19"/>
      <c r="B45" s="19"/>
      <c r="C45" s="20"/>
    </row>
    <row r="46" spans="1:3" ht="18.75" thickBot="1">
      <c r="A46" s="24" t="s">
        <v>800</v>
      </c>
      <c r="B46" s="25"/>
      <c r="C46" s="26"/>
    </row>
    <row r="47" spans="1:3" ht="15.75" thickTop="1">
      <c r="A47" s="23" t="s">
        <v>734</v>
      </c>
      <c r="B47" s="17">
        <f>COUNTIF('Raw Data'!E3:E792,"0")</f>
        <v>194</v>
      </c>
      <c r="C47" s="18">
        <f aca="true" t="shared" si="3" ref="C47:C52">B47/790</f>
        <v>0.24556962025316456</v>
      </c>
    </row>
    <row r="48" spans="1:3" ht="15">
      <c r="A48" s="9" t="s">
        <v>896</v>
      </c>
      <c r="B48" s="7">
        <f>COUNTIF('Raw Data'!E3:E792,"1")</f>
        <v>55</v>
      </c>
      <c r="C48" s="8">
        <f t="shared" si="3"/>
        <v>0.06962025316455696</v>
      </c>
    </row>
    <row r="49" spans="1:3" ht="15">
      <c r="A49" s="9" t="s">
        <v>897</v>
      </c>
      <c r="B49" s="7">
        <f>COUNTIF('Raw Data'!E3:E792,"2")</f>
        <v>187</v>
      </c>
      <c r="C49" s="8">
        <f t="shared" si="3"/>
        <v>0.23670886075949368</v>
      </c>
    </row>
    <row r="50" spans="1:3" ht="15">
      <c r="A50" s="9" t="s">
        <v>898</v>
      </c>
      <c r="B50" s="7">
        <f>COUNTIF('Raw Data'!E3:E792,"3")</f>
        <v>204</v>
      </c>
      <c r="C50" s="8">
        <f t="shared" si="3"/>
        <v>0.2582278481012658</v>
      </c>
    </row>
    <row r="51" spans="1:3" ht="15">
      <c r="A51" s="9" t="s">
        <v>899</v>
      </c>
      <c r="B51" s="7">
        <f>COUNTIF('Raw Data'!E3:E792,"4")</f>
        <v>117</v>
      </c>
      <c r="C51" s="8">
        <f t="shared" si="3"/>
        <v>0.14810126582278482</v>
      </c>
    </row>
    <row r="52" spans="1:3" ht="15">
      <c r="A52" s="9" t="s">
        <v>900</v>
      </c>
      <c r="B52" s="7">
        <f>COUNTBLANK('Raw Data'!E3:E792)</f>
        <v>33</v>
      </c>
      <c r="C52" s="8">
        <f t="shared" si="3"/>
        <v>0.04177215189873418</v>
      </c>
    </row>
    <row r="53" spans="1:3" ht="15">
      <c r="A53" s="14" t="s">
        <v>894</v>
      </c>
      <c r="B53" s="15">
        <f>SUM(B47:B52)</f>
        <v>790</v>
      </c>
      <c r="C53" s="16">
        <f>SUM(C47:C52)</f>
        <v>1</v>
      </c>
    </row>
    <row r="54" spans="1:3" ht="15">
      <c r="A54" s="21"/>
      <c r="B54" s="21"/>
      <c r="C54" s="22"/>
    </row>
    <row r="55" spans="1:3" ht="15">
      <c r="A55" s="19"/>
      <c r="B55" s="19"/>
      <c r="C55" s="20"/>
    </row>
    <row r="56" spans="1:3" ht="18.75" thickBot="1">
      <c r="A56" s="24" t="s">
        <v>481</v>
      </c>
      <c r="B56" s="25"/>
      <c r="C56" s="26"/>
    </row>
    <row r="57" spans="1:3" ht="15.75" thickTop="1">
      <c r="A57" s="23" t="s">
        <v>734</v>
      </c>
      <c r="B57" s="17">
        <f>COUNTIF('Raw Data'!F3:F792,"0")</f>
        <v>294</v>
      </c>
      <c r="C57" s="18">
        <f aca="true" t="shared" si="4" ref="C57:C62">B57/790</f>
        <v>0.3721518987341772</v>
      </c>
    </row>
    <row r="58" spans="1:3" ht="15">
      <c r="A58" s="9" t="s">
        <v>896</v>
      </c>
      <c r="B58" s="7">
        <f>COUNTIF('Raw Data'!F3:F792,"1")</f>
        <v>61</v>
      </c>
      <c r="C58" s="8">
        <f t="shared" si="4"/>
        <v>0.07721518987341772</v>
      </c>
    </row>
    <row r="59" spans="1:3" ht="15">
      <c r="A59" s="9" t="s">
        <v>897</v>
      </c>
      <c r="B59" s="7">
        <f>COUNTIF('Raw Data'!F3:F792,"2")</f>
        <v>169</v>
      </c>
      <c r="C59" s="8">
        <f t="shared" si="4"/>
        <v>0.2139240506329114</v>
      </c>
    </row>
    <row r="60" spans="1:3" ht="15">
      <c r="A60" s="9" t="s">
        <v>898</v>
      </c>
      <c r="B60" s="7">
        <f>COUNTIF('Raw Data'!F3:F792,"3")</f>
        <v>153</v>
      </c>
      <c r="C60" s="8">
        <f t="shared" si="4"/>
        <v>0.19367088607594937</v>
      </c>
    </row>
    <row r="61" spans="1:3" ht="15">
      <c r="A61" s="9" t="s">
        <v>899</v>
      </c>
      <c r="B61" s="7">
        <f>COUNTIF('Raw Data'!F3:F792,"4")</f>
        <v>75</v>
      </c>
      <c r="C61" s="8">
        <f t="shared" si="4"/>
        <v>0.0949367088607595</v>
      </c>
    </row>
    <row r="62" spans="1:3" ht="15">
      <c r="A62" s="9" t="s">
        <v>900</v>
      </c>
      <c r="B62" s="7">
        <f>COUNTBLANK('Raw Data'!F3:F792)</f>
        <v>38</v>
      </c>
      <c r="C62" s="8">
        <f t="shared" si="4"/>
        <v>0.04810126582278481</v>
      </c>
    </row>
    <row r="63" spans="1:3" ht="15">
      <c r="A63" s="14" t="s">
        <v>894</v>
      </c>
      <c r="B63" s="15">
        <f>SUM(B57:B62)</f>
        <v>790</v>
      </c>
      <c r="C63" s="16">
        <f>SUM(C57:C62)</f>
        <v>1</v>
      </c>
    </row>
    <row r="64" spans="1:3" ht="15">
      <c r="A64" s="21"/>
      <c r="B64" s="21"/>
      <c r="C64" s="22"/>
    </row>
    <row r="65" spans="1:3" ht="15">
      <c r="A65" s="19"/>
      <c r="B65" s="19"/>
      <c r="C65" s="20"/>
    </row>
    <row r="66" spans="1:3" ht="18.75" thickBot="1">
      <c r="A66" s="24" t="s">
        <v>724</v>
      </c>
      <c r="B66" s="25"/>
      <c r="C66" s="26"/>
    </row>
    <row r="67" spans="1:3" ht="15.75" thickTop="1">
      <c r="A67" s="23" t="s">
        <v>734</v>
      </c>
      <c r="B67" s="17">
        <f>COUNTIF('Raw Data'!G3:G792,"0")</f>
        <v>325</v>
      </c>
      <c r="C67" s="18">
        <f aca="true" t="shared" si="5" ref="C67:C72">B67/790</f>
        <v>0.41139240506329117</v>
      </c>
    </row>
    <row r="68" spans="1:3" ht="15">
      <c r="A68" s="9" t="s">
        <v>896</v>
      </c>
      <c r="B68" s="7">
        <f>COUNTIF('Raw Data'!G3:G792,"1")</f>
        <v>55</v>
      </c>
      <c r="C68" s="8">
        <f t="shared" si="5"/>
        <v>0.06962025316455696</v>
      </c>
    </row>
    <row r="69" spans="1:3" ht="15">
      <c r="A69" s="9" t="s">
        <v>897</v>
      </c>
      <c r="B69" s="7">
        <f>COUNTIF('Raw Data'!G3:G792,"2")</f>
        <v>155</v>
      </c>
      <c r="C69" s="8">
        <f t="shared" si="5"/>
        <v>0.1962025316455696</v>
      </c>
    </row>
    <row r="70" spans="1:3" ht="15">
      <c r="A70" s="9" t="s">
        <v>898</v>
      </c>
      <c r="B70" s="7">
        <f>COUNTIF('Raw Data'!G3:G792,"3")</f>
        <v>148</v>
      </c>
      <c r="C70" s="8">
        <f t="shared" si="5"/>
        <v>0.18734177215189873</v>
      </c>
    </row>
    <row r="71" spans="1:3" ht="15">
      <c r="A71" s="9" t="s">
        <v>899</v>
      </c>
      <c r="B71" s="7">
        <f>COUNTIF('Raw Data'!G3:G792,"4")</f>
        <v>69</v>
      </c>
      <c r="C71" s="8">
        <f t="shared" si="5"/>
        <v>0.08734177215189873</v>
      </c>
    </row>
    <row r="72" spans="1:3" ht="15">
      <c r="A72" s="9" t="s">
        <v>900</v>
      </c>
      <c r="B72" s="7">
        <f>COUNTBLANK('Raw Data'!G3:G792)</f>
        <v>38</v>
      </c>
      <c r="C72" s="8">
        <f t="shared" si="5"/>
        <v>0.04810126582278481</v>
      </c>
    </row>
    <row r="73" spans="1:3" ht="15">
      <c r="A73" s="14" t="s">
        <v>894</v>
      </c>
      <c r="B73" s="15">
        <f>SUM(B67:B72)</f>
        <v>790</v>
      </c>
      <c r="C73" s="16">
        <f>SUM(C67:C72)</f>
        <v>1</v>
      </c>
    </row>
    <row r="74" spans="1:3" ht="15">
      <c r="A74" s="21"/>
      <c r="B74" s="21"/>
      <c r="C74" s="22"/>
    </row>
    <row r="75" spans="1:3" ht="15">
      <c r="A75" s="19"/>
      <c r="B75" s="19"/>
      <c r="C75" s="20"/>
    </row>
    <row r="76" spans="1:3" ht="18.75" thickBot="1">
      <c r="A76" s="24" t="s">
        <v>868</v>
      </c>
      <c r="B76" s="25"/>
      <c r="C76" s="26"/>
    </row>
    <row r="77" spans="1:3" ht="15.75" thickTop="1">
      <c r="A77" s="23" t="s">
        <v>734</v>
      </c>
      <c r="B77" s="17">
        <f>COUNTIF('Raw Data'!H3:H792,"0")</f>
        <v>315</v>
      </c>
      <c r="C77" s="18">
        <f aca="true" t="shared" si="6" ref="C77:C82">B77/790</f>
        <v>0.3987341772151899</v>
      </c>
    </row>
    <row r="78" spans="1:3" ht="15">
      <c r="A78" s="9" t="s">
        <v>896</v>
      </c>
      <c r="B78" s="7">
        <f>COUNTIF('Raw Data'!H3:H792,"1")</f>
        <v>60</v>
      </c>
      <c r="C78" s="8">
        <f t="shared" si="6"/>
        <v>0.0759493670886076</v>
      </c>
    </row>
    <row r="79" spans="1:3" ht="15">
      <c r="A79" s="9" t="s">
        <v>897</v>
      </c>
      <c r="B79" s="7">
        <f>COUNTIF('Raw Data'!H3:H792,"2")</f>
        <v>156</v>
      </c>
      <c r="C79" s="8">
        <f t="shared" si="6"/>
        <v>0.19746835443037974</v>
      </c>
    </row>
    <row r="80" spans="1:3" ht="15">
      <c r="A80" s="9" t="s">
        <v>898</v>
      </c>
      <c r="B80" s="7">
        <f>COUNTIF('Raw Data'!H3:H792,"3")</f>
        <v>156</v>
      </c>
      <c r="C80" s="8">
        <f t="shared" si="6"/>
        <v>0.19746835443037974</v>
      </c>
    </row>
    <row r="81" spans="1:3" ht="15">
      <c r="A81" s="9" t="s">
        <v>899</v>
      </c>
      <c r="B81" s="7">
        <f>COUNTIF('Raw Data'!H3:H792,"4")</f>
        <v>62</v>
      </c>
      <c r="C81" s="8">
        <f t="shared" si="6"/>
        <v>0.07848101265822785</v>
      </c>
    </row>
    <row r="82" spans="1:3" ht="15">
      <c r="A82" s="9" t="s">
        <v>900</v>
      </c>
      <c r="B82" s="7">
        <f>COUNTBLANK('Raw Data'!H3:H792)</f>
        <v>41</v>
      </c>
      <c r="C82" s="8">
        <f t="shared" si="6"/>
        <v>0.05189873417721519</v>
      </c>
    </row>
    <row r="83" spans="1:3" ht="15">
      <c r="A83" s="14" t="s">
        <v>894</v>
      </c>
      <c r="B83" s="15">
        <f>SUM(B77:B82)</f>
        <v>790</v>
      </c>
      <c r="C83" s="16">
        <f>SUM(C77:C82)</f>
        <v>1</v>
      </c>
    </row>
    <row r="84" spans="1:3" ht="15">
      <c r="A84" s="21"/>
      <c r="B84" s="21"/>
      <c r="C84" s="22"/>
    </row>
    <row r="85" spans="1:3" ht="15">
      <c r="A85" s="19"/>
      <c r="B85" s="19"/>
      <c r="C85" s="20"/>
    </row>
    <row r="86" spans="1:3" ht="18.75" thickBot="1">
      <c r="A86" s="24" t="s">
        <v>902</v>
      </c>
      <c r="B86" s="25"/>
      <c r="C86" s="26"/>
    </row>
    <row r="87" spans="1:3" ht="15.75" thickTop="1">
      <c r="A87" s="23" t="s">
        <v>734</v>
      </c>
      <c r="B87" s="17">
        <f>COUNTIF('Raw Data'!I3:I792,"0")</f>
        <v>309</v>
      </c>
      <c r="C87" s="18">
        <f aca="true" t="shared" si="7" ref="C87:C92">B87/790</f>
        <v>0.3911392405063291</v>
      </c>
    </row>
    <row r="88" spans="1:3" ht="15">
      <c r="A88" s="9" t="s">
        <v>896</v>
      </c>
      <c r="B88" s="7">
        <f>COUNTIF('Raw Data'!I3:I792,"1")</f>
        <v>52</v>
      </c>
      <c r="C88" s="8">
        <f t="shared" si="7"/>
        <v>0.06582278481012659</v>
      </c>
    </row>
    <row r="89" spans="1:3" ht="15">
      <c r="A89" s="9" t="s">
        <v>897</v>
      </c>
      <c r="B89" s="7">
        <f>COUNTIF('Raw Data'!I3:I792,"2")</f>
        <v>162</v>
      </c>
      <c r="C89" s="8">
        <f t="shared" si="7"/>
        <v>0.20506329113924052</v>
      </c>
    </row>
    <row r="90" spans="1:3" ht="15">
      <c r="A90" s="9" t="s">
        <v>898</v>
      </c>
      <c r="B90" s="7">
        <f>COUNTIF('Raw Data'!I3:I792,"3")</f>
        <v>153</v>
      </c>
      <c r="C90" s="8">
        <f t="shared" si="7"/>
        <v>0.19367088607594937</v>
      </c>
    </row>
    <row r="91" spans="1:3" ht="15">
      <c r="A91" s="9" t="s">
        <v>899</v>
      </c>
      <c r="B91" s="7">
        <f>COUNTIF('Raw Data'!I3:I792,"4")</f>
        <v>71</v>
      </c>
      <c r="C91" s="8">
        <f t="shared" si="7"/>
        <v>0.08987341772151898</v>
      </c>
    </row>
    <row r="92" spans="1:3" ht="15">
      <c r="A92" s="9" t="s">
        <v>900</v>
      </c>
      <c r="B92" s="7">
        <f>COUNTBLANK('Raw Data'!I3:I792)</f>
        <v>43</v>
      </c>
      <c r="C92" s="8">
        <f t="shared" si="7"/>
        <v>0.05443037974683544</v>
      </c>
    </row>
    <row r="93" spans="1:3" ht="15">
      <c r="A93" s="14" t="s">
        <v>894</v>
      </c>
      <c r="B93" s="15">
        <f>SUM(B87:B92)</f>
        <v>790</v>
      </c>
      <c r="C93" s="16">
        <f>SUM(C87:C92)</f>
        <v>1</v>
      </c>
    </row>
    <row r="94" spans="1:3" ht="15">
      <c r="A94" s="21"/>
      <c r="B94" s="21"/>
      <c r="C94" s="22"/>
    </row>
    <row r="95" spans="1:3" ht="15">
      <c r="A95" s="19"/>
      <c r="B95" s="19"/>
      <c r="C95" s="20"/>
    </row>
    <row r="96" spans="1:3" ht="16.5" thickBot="1">
      <c r="A96" s="28" t="s">
        <v>903</v>
      </c>
      <c r="B96" s="25"/>
      <c r="C96" s="26"/>
    </row>
    <row r="97" spans="1:3" ht="15.75" thickTop="1">
      <c r="A97" s="23" t="s">
        <v>734</v>
      </c>
      <c r="B97" s="17">
        <f>COUNTIF('Raw Data'!J3:J792,"0")</f>
        <v>271</v>
      </c>
      <c r="C97" s="18">
        <f aca="true" t="shared" si="8" ref="C97:C102">B97/790</f>
        <v>0.3430379746835443</v>
      </c>
    </row>
    <row r="98" spans="1:3" ht="15">
      <c r="A98" s="9" t="s">
        <v>896</v>
      </c>
      <c r="B98" s="7">
        <f>COUNTIF('Raw Data'!J3:J792,"1")</f>
        <v>69</v>
      </c>
      <c r="C98" s="8">
        <f t="shared" si="8"/>
        <v>0.08734177215189873</v>
      </c>
    </row>
    <row r="99" spans="1:3" ht="15">
      <c r="A99" s="9" t="s">
        <v>897</v>
      </c>
      <c r="B99" s="7">
        <f>COUNTIF('Raw Data'!J3:J792,"2")</f>
        <v>144</v>
      </c>
      <c r="C99" s="8">
        <f t="shared" si="8"/>
        <v>0.18227848101265823</v>
      </c>
    </row>
    <row r="100" spans="1:3" ht="15">
      <c r="A100" s="9" t="s">
        <v>898</v>
      </c>
      <c r="B100" s="7">
        <f>COUNTIF('Raw Data'!J3:J792,"3")</f>
        <v>154</v>
      </c>
      <c r="C100" s="8">
        <f t="shared" si="8"/>
        <v>0.1949367088607595</v>
      </c>
    </row>
    <row r="101" spans="1:3" ht="15">
      <c r="A101" s="9" t="s">
        <v>899</v>
      </c>
      <c r="B101" s="7">
        <f>COUNTIF('Raw Data'!J3:J792,"4")</f>
        <v>116</v>
      </c>
      <c r="C101" s="8">
        <f t="shared" si="8"/>
        <v>0.1468354430379747</v>
      </c>
    </row>
    <row r="102" spans="1:3" ht="15">
      <c r="A102" s="9" t="s">
        <v>900</v>
      </c>
      <c r="B102" s="7">
        <f>COUNTBLANK('Raw Data'!J3:J792)</f>
        <v>36</v>
      </c>
      <c r="C102" s="8">
        <f t="shared" si="8"/>
        <v>0.04556962025316456</v>
      </c>
    </row>
    <row r="103" spans="1:3" ht="15">
      <c r="A103" s="14" t="s">
        <v>894</v>
      </c>
      <c r="B103" s="15">
        <f>SUM(B97:B102)</f>
        <v>790</v>
      </c>
      <c r="C103" s="16">
        <f>SUM(C97:C102)</f>
        <v>1</v>
      </c>
    </row>
    <row r="104" spans="1:3" ht="15">
      <c r="A104" s="21"/>
      <c r="B104" s="21"/>
      <c r="C104" s="22"/>
    </row>
    <row r="105" spans="1:3" ht="15">
      <c r="A105" s="19"/>
      <c r="B105" s="19"/>
      <c r="C105" s="20"/>
    </row>
    <row r="106" spans="1:3" ht="18.75" thickBot="1">
      <c r="A106" s="29" t="s">
        <v>221</v>
      </c>
      <c r="B106" s="25"/>
      <c r="C106" s="26"/>
    </row>
    <row r="107" spans="1:3" ht="15.75" thickTop="1">
      <c r="A107" s="23" t="s">
        <v>904</v>
      </c>
      <c r="B107" s="17">
        <f>COUNTIF('Raw Data'!N3:N792,"0")</f>
        <v>420</v>
      </c>
      <c r="C107" s="18">
        <f>B107/790</f>
        <v>0.5316455696202531</v>
      </c>
    </row>
    <row r="108" spans="1:3" ht="15">
      <c r="A108" s="23" t="s">
        <v>360</v>
      </c>
      <c r="B108" s="17">
        <f>SUM(B109:B112)</f>
        <v>348</v>
      </c>
      <c r="C108" s="18">
        <f>B108/790</f>
        <v>0.44050632911392407</v>
      </c>
    </row>
    <row r="109" spans="1:3" ht="15">
      <c r="A109" s="9" t="s">
        <v>905</v>
      </c>
      <c r="B109" s="30">
        <f>COUNTIF('Raw Data'!N3:N792,"1")</f>
        <v>205</v>
      </c>
      <c r="C109" s="31">
        <f>B109/348</f>
        <v>0.5890804597701149</v>
      </c>
    </row>
    <row r="110" spans="1:3" ht="15">
      <c r="A110" s="9" t="s">
        <v>906</v>
      </c>
      <c r="B110" s="30">
        <f>COUNTIF('Raw Data'!N3:N792,"2")</f>
        <v>39</v>
      </c>
      <c r="C110" s="31">
        <f>B110/348</f>
        <v>0.11206896551724138</v>
      </c>
    </row>
    <row r="111" spans="1:3" ht="15">
      <c r="A111" s="9" t="s">
        <v>907</v>
      </c>
      <c r="B111" s="30">
        <f>COUNTIF('Raw Data'!N3:N792,"3")</f>
        <v>61</v>
      </c>
      <c r="C111" s="31">
        <f>B111/348</f>
        <v>0.1752873563218391</v>
      </c>
    </row>
    <row r="112" spans="1:3" ht="15">
      <c r="A112" s="9" t="s">
        <v>908</v>
      </c>
      <c r="B112" s="30">
        <f>COUNTIF('Raw Data'!N3:N792,"4")</f>
        <v>43</v>
      </c>
      <c r="C112" s="31">
        <f>B112/348</f>
        <v>0.1235632183908046</v>
      </c>
    </row>
    <row r="113" spans="1:3" ht="15">
      <c r="A113" s="9" t="s">
        <v>900</v>
      </c>
      <c r="B113" s="7">
        <f>COUNTBLANK('Raw Data'!N3:N792)</f>
        <v>22</v>
      </c>
      <c r="C113" s="8">
        <f>B113/790</f>
        <v>0.027848101265822784</v>
      </c>
    </row>
    <row r="114" spans="1:3" ht="15">
      <c r="A114" s="14" t="s">
        <v>894</v>
      </c>
      <c r="B114" s="15">
        <f>SUM(B107:B108,B113)</f>
        <v>790</v>
      </c>
      <c r="C114" s="16"/>
    </row>
    <row r="115" spans="1:3" ht="15">
      <c r="A115" s="21"/>
      <c r="B115" s="21"/>
      <c r="C115" s="22"/>
    </row>
    <row r="116" spans="1:3" ht="15">
      <c r="A116" s="19"/>
      <c r="B116" s="19"/>
      <c r="C116" s="20"/>
    </row>
    <row r="117" spans="1:3" ht="18.75" thickBot="1">
      <c r="A117" s="29" t="s">
        <v>909</v>
      </c>
      <c r="B117" s="25"/>
      <c r="C117" s="26"/>
    </row>
    <row r="118" spans="1:3" ht="15.75" thickTop="1">
      <c r="A118" s="17" t="s">
        <v>910</v>
      </c>
      <c r="B118" s="17">
        <f>COUNTIF('Raw Data'!O3:O792,"0")</f>
        <v>444</v>
      </c>
      <c r="C118" s="18">
        <f>B118/790</f>
        <v>0.5620253164556962</v>
      </c>
    </row>
    <row r="119" spans="1:3" ht="15">
      <c r="A119" s="7" t="s">
        <v>911</v>
      </c>
      <c r="B119" s="7">
        <f>COUNTIF('Raw Data'!O3:O792,"1")</f>
        <v>215</v>
      </c>
      <c r="C119" s="8">
        <f>B119/790</f>
        <v>0.2721518987341772</v>
      </c>
    </row>
    <row r="120" spans="1:3" ht="15">
      <c r="A120" s="7" t="s">
        <v>912</v>
      </c>
      <c r="B120" s="7">
        <f>COUNTIF('Raw Data'!O3:O792,"2")</f>
        <v>95</v>
      </c>
      <c r="C120" s="8">
        <f>B120/790</f>
        <v>0.12025316455696203</v>
      </c>
    </row>
    <row r="121" spans="1:3" ht="15">
      <c r="A121" s="7" t="s">
        <v>900</v>
      </c>
      <c r="B121" s="7">
        <f>COUNTBLANK('Raw Data'!O3:O792)</f>
        <v>36</v>
      </c>
      <c r="C121" s="8">
        <f>B121/790</f>
        <v>0.04556962025316456</v>
      </c>
    </row>
    <row r="122" spans="1:3" ht="15">
      <c r="A122" s="7" t="s">
        <v>913</v>
      </c>
      <c r="B122" s="7">
        <f>SUM(B118:B121)</f>
        <v>790</v>
      </c>
      <c r="C122" s="8">
        <f>SUM(C118:C121)</f>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8"/>
  <sheetViews>
    <sheetView workbookViewId="0" topLeftCell="A1">
      <selection activeCell="C24" sqref="C24"/>
    </sheetView>
  </sheetViews>
  <sheetFormatPr defaultColWidth="8.88671875" defaultRowHeight="15"/>
  <cols>
    <col min="1" max="1" width="14.77734375" style="0" customWidth="1"/>
  </cols>
  <sheetData>
    <row r="1" spans="2:9" ht="15">
      <c r="B1" t="s">
        <v>915</v>
      </c>
      <c r="C1" t="s">
        <v>673</v>
      </c>
      <c r="D1" t="s">
        <v>914</v>
      </c>
      <c r="E1" t="s">
        <v>481</v>
      </c>
      <c r="F1" t="s">
        <v>724</v>
      </c>
      <c r="G1" t="s">
        <v>868</v>
      </c>
      <c r="H1" t="s">
        <v>902</v>
      </c>
      <c r="I1" t="s">
        <v>903</v>
      </c>
    </row>
    <row r="2" spans="1:9" ht="15">
      <c r="A2" t="s">
        <v>900</v>
      </c>
      <c r="B2" s="6">
        <v>0.05569620253164557</v>
      </c>
      <c r="C2" s="6">
        <v>0.049367088607594936</v>
      </c>
      <c r="D2" s="6">
        <v>0.04177215189873418</v>
      </c>
      <c r="E2" s="6">
        <v>0.04810126582278481</v>
      </c>
      <c r="F2" s="6">
        <v>0.04810126582278481</v>
      </c>
      <c r="G2" s="6">
        <v>0.05189873417721519</v>
      </c>
      <c r="H2" s="6">
        <v>0.05443037974683544</v>
      </c>
      <c r="I2" s="6">
        <v>0.04556962025316456</v>
      </c>
    </row>
    <row r="3" spans="1:9" ht="15">
      <c r="A3" t="s">
        <v>734</v>
      </c>
      <c r="B3" s="6">
        <v>0.43670886075949367</v>
      </c>
      <c r="C3" s="6">
        <v>0.5531645569620253</v>
      </c>
      <c r="D3" s="6">
        <v>0.24556962025316456</v>
      </c>
      <c r="E3" s="6">
        <v>0.3721518987341772</v>
      </c>
      <c r="F3" s="6">
        <v>0.41139240506329117</v>
      </c>
      <c r="G3" s="6">
        <v>0.3987341772151899</v>
      </c>
      <c r="H3" s="6">
        <v>0.3911392405063291</v>
      </c>
      <c r="I3" s="6">
        <v>0.3430379746835443</v>
      </c>
    </row>
    <row r="4" spans="1:9" ht="15">
      <c r="A4" t="s">
        <v>896</v>
      </c>
      <c r="B4" s="6">
        <v>0.04177215189873418</v>
      </c>
      <c r="C4" s="6">
        <v>0.04683544303797468</v>
      </c>
      <c r="D4" s="6">
        <v>0.06962025316455696</v>
      </c>
      <c r="E4" s="6">
        <v>0.07721518987341772</v>
      </c>
      <c r="F4" s="6">
        <v>0.06962025316455696</v>
      </c>
      <c r="G4" s="6">
        <v>0.0759493670886076</v>
      </c>
      <c r="H4" s="6">
        <v>0.06582278481012659</v>
      </c>
      <c r="I4" s="6">
        <v>0.08734177215189873</v>
      </c>
    </row>
    <row r="5" spans="1:9" ht="15">
      <c r="A5" t="s">
        <v>897</v>
      </c>
      <c r="B5" s="6">
        <v>0.21139240506329113</v>
      </c>
      <c r="C5" s="6">
        <v>0.17341772151898735</v>
      </c>
      <c r="D5" s="6">
        <v>0.23670886075949368</v>
      </c>
      <c r="E5" s="6">
        <v>0.2139240506329114</v>
      </c>
      <c r="F5" s="6">
        <v>0.1962025316455696</v>
      </c>
      <c r="G5" s="6">
        <v>0.19746835443037974</v>
      </c>
      <c r="H5" s="6">
        <v>0.20506329113924052</v>
      </c>
      <c r="I5" s="6">
        <v>0.18227848101265823</v>
      </c>
    </row>
    <row r="6" spans="1:9" ht="15">
      <c r="A6" t="s">
        <v>898</v>
      </c>
      <c r="B6" s="6">
        <v>0.1860759493670886</v>
      </c>
      <c r="C6" s="6">
        <v>0.14050632911392405</v>
      </c>
      <c r="D6" s="6">
        <v>0.2582278481012658</v>
      </c>
      <c r="E6" s="6">
        <v>0.19367088607594937</v>
      </c>
      <c r="F6" s="6">
        <v>0.18734177215189873</v>
      </c>
      <c r="G6" s="6">
        <v>0.19746835443037974</v>
      </c>
      <c r="H6" s="6">
        <v>0.19367088607594937</v>
      </c>
      <c r="I6" s="6">
        <v>0.1949367088607595</v>
      </c>
    </row>
    <row r="7" spans="1:9" ht="15">
      <c r="A7" t="s">
        <v>899</v>
      </c>
      <c r="B7" s="6">
        <v>0.06835443037974684</v>
      </c>
      <c r="C7" s="6">
        <v>0.03670886075949367</v>
      </c>
      <c r="D7" s="6">
        <v>0.14810126582278482</v>
      </c>
      <c r="E7" s="6">
        <v>0.0949367088607595</v>
      </c>
      <c r="F7" s="6">
        <v>0.08734177215189873</v>
      </c>
      <c r="G7" s="6">
        <v>0.07848101265822785</v>
      </c>
      <c r="H7" s="6">
        <v>0.08987341772151898</v>
      </c>
      <c r="I7" s="6">
        <v>0.1468354430379747</v>
      </c>
    </row>
    <row r="8" spans="2:7" ht="15">
      <c r="B8" s="6"/>
      <c r="C8" s="6"/>
      <c r="D8" s="6"/>
      <c r="E8" s="6"/>
      <c r="F8" s="6"/>
      <c r="G8" s="6"/>
    </row>
    <row r="9" spans="2:7" ht="15">
      <c r="B9" s="6"/>
      <c r="C9" s="6"/>
      <c r="D9" s="6"/>
      <c r="E9" s="6"/>
      <c r="F9" s="6"/>
      <c r="G9" s="6"/>
    </row>
    <row r="10" spans="1:7" ht="15">
      <c r="A10" t="s">
        <v>221</v>
      </c>
      <c r="B10" s="6"/>
      <c r="C10" s="6"/>
      <c r="D10" s="6"/>
      <c r="E10" s="6"/>
      <c r="F10" s="6"/>
      <c r="G10" s="6"/>
    </row>
    <row r="11" spans="1:2" ht="15">
      <c r="A11" t="s">
        <v>900</v>
      </c>
      <c r="B11" s="6">
        <v>0.027848101265822784</v>
      </c>
    </row>
    <row r="12" spans="1:2" ht="15">
      <c r="A12" t="s">
        <v>904</v>
      </c>
      <c r="B12" s="6">
        <v>0.5316455696202531</v>
      </c>
    </row>
    <row r="13" spans="1:2" ht="15">
      <c r="A13" t="s">
        <v>360</v>
      </c>
      <c r="B13" s="6">
        <v>0.44050632911392407</v>
      </c>
    </row>
    <row r="14" spans="1:2" ht="15">
      <c r="A14" t="s">
        <v>905</v>
      </c>
      <c r="B14" s="6">
        <v>0.5890804597701149</v>
      </c>
    </row>
    <row r="15" spans="1:2" ht="15">
      <c r="A15" t="s">
        <v>906</v>
      </c>
      <c r="B15" s="6">
        <v>0.11206896551724138</v>
      </c>
    </row>
    <row r="16" spans="1:2" ht="15">
      <c r="A16" t="s">
        <v>907</v>
      </c>
      <c r="B16" s="6">
        <v>0.1752873563218391</v>
      </c>
    </row>
    <row r="17" spans="1:2" ht="15">
      <c r="A17" t="s">
        <v>908</v>
      </c>
      <c r="B17" s="6">
        <v>0.1235632183908046</v>
      </c>
    </row>
    <row r="28" ht="15">
      <c r="C28"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 Ritz</dc:creator>
  <cp:keywords/>
  <dc:description/>
  <cp:lastModifiedBy>Richard Miller</cp:lastModifiedBy>
  <cp:lastPrinted>2004-01-22T16:37:48Z</cp:lastPrinted>
  <dcterms:created xsi:type="dcterms:W3CDTF">2003-12-08T16:42:51Z</dcterms:created>
  <dcterms:modified xsi:type="dcterms:W3CDTF">2004-03-14T15:19:36Z</dcterms:modified>
  <cp:category/>
  <cp:version/>
  <cp:contentType/>
  <cp:contentStatus/>
</cp:coreProperties>
</file>